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Управління з маркетингу та комунікацій\IR\Reports\2019\AR2019\for Analysts\"/>
    </mc:Choice>
  </mc:AlternateContent>
  <xr:revisionPtr revIDLastSave="0" documentId="13_ncr:1_{49D746ED-DA66-4893-96A9-1E6D472FB43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F29" i="3"/>
  <c r="G36" i="3"/>
  <c r="F36" i="3"/>
  <c r="G45" i="3"/>
  <c r="F45" i="3"/>
  <c r="G49" i="3"/>
  <c r="F49" i="3"/>
  <c r="C49" i="3"/>
  <c r="B49" i="3"/>
  <c r="C45" i="3"/>
  <c r="B45" i="3"/>
  <c r="C36" i="3"/>
  <c r="B36" i="3"/>
  <c r="C29" i="3"/>
  <c r="B29" i="3"/>
  <c r="H43" i="1" l="1"/>
  <c r="G43" i="1"/>
  <c r="H51" i="1"/>
  <c r="G51" i="1"/>
  <c r="D51" i="1"/>
  <c r="C51" i="1"/>
  <c r="D43" i="1"/>
  <c r="C43" i="1"/>
  <c r="H36" i="1"/>
  <c r="H52" i="1" s="1"/>
  <c r="G36" i="1"/>
  <c r="D36" i="1"/>
  <c r="D52" i="1" s="1"/>
  <c r="C36" i="1"/>
  <c r="H24" i="1"/>
  <c r="H25" i="1" s="1"/>
  <c r="G24" i="1"/>
  <c r="H13" i="1"/>
  <c r="G13" i="1"/>
  <c r="G25" i="1" l="1"/>
  <c r="G52" i="1"/>
  <c r="C52" i="1"/>
  <c r="D13" i="1"/>
  <c r="C13" i="1"/>
  <c r="D24" i="1"/>
  <c r="C24" i="1"/>
  <c r="D25" i="1" l="1"/>
  <c r="C25" i="1"/>
</calcChain>
</file>

<file path=xl/sharedStrings.xml><?xml version="1.0" encoding="utf-8"?>
<sst xmlns="http://schemas.openxmlformats.org/spreadsheetml/2006/main" count="247" uniqueCount="111">
  <si>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</si>
  <si>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</si>
  <si>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</si>
  <si>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</si>
  <si>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</si>
  <si>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</si>
  <si>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</si>
  <si>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Value added tax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</si>
  <si>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</si>
  <si>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</si>
  <si>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</si>
  <si>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</si>
  <si>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</si>
  <si>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</si>
  <si>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</si>
  <si>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</si>
  <si>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</si>
  <si>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</si>
  <si>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</si>
  <si>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</si>
  <si>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</si>
  <si>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</si>
  <si>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</si>
  <si>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</si>
  <si>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</si>
  <si>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</si>
  <si>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</si>
  <si>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</si>
  <si>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</si>
  <si>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</si>
  <si>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</si>
  <si>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</si>
  <si>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</si>
  <si>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</si>
  <si>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</si>
  <si>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</si>
  <si>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</si>
  <si>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</si>
  <si>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</si>
  <si>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</si>
  <si>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</si>
  <si>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</si>
  <si>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</si>
  <si>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</si>
  <si>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>(restated)</t>
  </si>
  <si>
    <t xml:space="preserve"> - </t>
  </si>
  <si>
    <t>ths UAH</t>
  </si>
  <si>
    <t>ths EUR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</si>
  <si>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</si>
  <si>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</si>
  <si>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</si>
  <si>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</si>
  <si>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</si>
  <si>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</si>
  <si>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</si>
  <si>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</si>
  <si>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Impairment of property, plant and equipment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</si>
  <si>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</si>
  <si>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</si>
  <si>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</si>
  <si>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</si>
  <si>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</si>
  <si>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Other income</t>
  </si>
  <si>
    <t>Profit/(Loss) before tax</t>
  </si>
  <si>
    <t>Income tax credit/(expense)</t>
  </si>
  <si>
    <t>Net profit/(loss)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</si>
  <si>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</si>
  <si>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</si>
  <si>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</si>
  <si>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</si>
  <si>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</si>
  <si>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</si>
  <si>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</si>
  <si>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Allowance for trade and other accounts receivable</t>
  </si>
  <si>
    <t>(Loss)/gain on disposal of property, plant and equipment</t>
  </si>
  <si>
    <t xml:space="preserve">Write down of inventories </t>
  </si>
  <si>
    <t>VAT written off</t>
  </si>
  <si>
    <t>Interest income</t>
  </si>
  <si>
    <t>Other finance income</t>
  </si>
  <si>
    <t>Interest expense</t>
  </si>
  <si>
    <t>Recovery of assets previously written off</t>
  </si>
  <si>
    <t>Net profit attributable to non-controlling  participants in limited liability company subsidiaries</t>
  </si>
  <si>
    <t>Foreign exchange (gain)/loss on loans and borrowings, deposits</t>
  </si>
  <si>
    <t>Working capital adjustments:</t>
  </si>
  <si>
    <t>Decrease in inventories</t>
  </si>
  <si>
    <t>Decrease/(Increase) in trade and other receivables</t>
  </si>
  <si>
    <t>Increase in biological assets due to other changes</t>
  </si>
  <si>
    <t>Increase in trade and other payables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</si>
  <si>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</si>
  <si>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</si>
  <si>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</si>
  <si>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</si>
  <si>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</si>
  <si>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</si>
  <si>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</si>
  <si>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</si>
  <si>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</si>
  <si>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</si>
  <si>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</si>
  <si>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r>
      <t>Repayment of loans and borrowings</t>
    </r>
    <r>
      <rPr>
        <sz val="10"/>
        <color rgb="FF2D5F91"/>
        <rFont val="Franklin Gothic Book"/>
        <family val="2"/>
        <charset val="204"/>
      </rPr>
      <t xml:space="preserve"> </t>
    </r>
  </si>
  <si>
    <t>Purchase of treasury shares</t>
  </si>
  <si>
    <t>Payment of lease liabilities</t>
  </si>
  <si>
    <t>Payment of interest on lease liabilities</t>
  </si>
  <si>
    <t>Acquisition of the share attributable to non-controlling participants</t>
  </si>
  <si>
    <t>Interest paid</t>
  </si>
  <si>
    <t>Net decrease in cash and cash equivalents</t>
  </si>
  <si>
    <t>Cash and cash equivalents as at 1 January</t>
  </si>
  <si>
    <t>Currency translation difference</t>
  </si>
  <si>
    <t xml:space="preserve">Cash and cash equivalents as at 31 December </t>
  </si>
  <si>
    <t xml:space="preserve">Repayment of loans and borrowings </t>
  </si>
  <si>
    <t>Cash flows (used in)/provided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</si>
</sst>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Franklin Gothic Book"/>
      <family val="2"/>
      <charset val="204"/>
    </font>
    <font>
      <sz val="10"/>
      <color rgb="FF002060"/>
      <name val="Franklin Gothic Book"/>
      <family val="2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sz val="10"/>
      <color rgb="FF2D5F91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right" vertical="top" wrapText="1"/>
    </xf>
    <xf numFmtId="0" fontId="5" fillId="0" borderId="1" xfId="5" applyFont="1" applyBorder="1" applyAlignment="1">
      <alignment horizontal="center" vertical="top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12" fillId="0" borderId="0" xfId="0" applyFont="1"/>
    <xf numFmtId="1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3" fontId="12" fillId="0" borderId="0" xfId="0" applyNumberFormat="1" applyFont="1"/>
    <xf numFmtId="0" fontId="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 applyAlignment="1">
      <alignment horizontal="right" vertical="center" wrapText="1"/>
    </xf>
    <xf numFmtId="165" fontId="5" fillId="0" borderId="0" xfId="5" applyNumberFormat="1" applyFont="1" applyAlignment="1">
      <alignment horizontal="right" vertical="top"/>
    </xf>
    <xf numFmtId="165" fontId="9" fillId="0" borderId="0" xfId="5" applyNumberFormat="1" applyFont="1" applyAlignment="1">
      <alignment horizontal="right" vertical="top"/>
    </xf>
    <xf numFmtId="0" fontId="12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65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0" fontId="5" fillId="0" borderId="0" xfId="5" applyFont="1" applyBorder="1" applyAlignment="1">
      <alignment horizontal="center" vertical="top" wrapText="1"/>
    </xf>
    <xf numFmtId="0" fontId="5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Normal="100" workbookViewId="0">
      <selection sqref="A1:H52"/>
    </sheetView>
  </sheetViews>
  <sheetFormatPr defaultRowHeight="14.4" x14ac:dyDescent="0.3"/>
  <cols>
    <col min="1" max="1" width="37" customWidth="1"/>
    <col min="3" max="3" width="14" customWidth="1"/>
    <col min="4" max="4" width="14.109375" customWidth="1"/>
    <col min="5" max="5" width="4" customWidth="1"/>
    <col min="6" max="6" width="33.6640625" customWidth="1"/>
    <col min="7" max="7" width="12.33203125" customWidth="1"/>
    <col min="8" max="8" width="12.21875" customWidth="1"/>
  </cols>
  <sheetData>
    <row r="1" spans="1:8" x14ac:dyDescent="0.3">
      <c r="A1" s="53" t="s">
        <v>66</v>
      </c>
      <c r="B1" s="53"/>
      <c r="C1" s="53"/>
      <c r="D1" s="53"/>
      <c r="E1" s="53"/>
      <c r="F1" s="53"/>
      <c r="G1" s="53"/>
      <c r="H1" s="53"/>
    </row>
    <row r="2" spans="1:8" x14ac:dyDescent="0.3">
      <c r="A2" s="14" t="s">
        <v>67</v>
      </c>
      <c r="B2" s="20"/>
      <c r="C2" s="21">
        <v>43830</v>
      </c>
      <c r="D2" s="21">
        <v>43465</v>
      </c>
      <c r="E2" s="20"/>
      <c r="F2" s="14" t="s">
        <v>68</v>
      </c>
      <c r="G2" s="21">
        <v>43830</v>
      </c>
      <c r="H2" s="21">
        <v>43465</v>
      </c>
    </row>
    <row r="3" spans="1:8" x14ac:dyDescent="0.3">
      <c r="A3" s="10" t="s">
        <v>0</v>
      </c>
      <c r="B3" s="2"/>
      <c r="C3" s="1"/>
      <c r="D3" s="21" t="s">
        <v>44</v>
      </c>
      <c r="E3" s="20"/>
      <c r="F3" s="10" t="s">
        <v>0</v>
      </c>
      <c r="G3" s="1"/>
      <c r="H3" s="21" t="s">
        <v>44</v>
      </c>
    </row>
    <row r="4" spans="1:8" x14ac:dyDescent="0.3">
      <c r="A4" s="3" t="s">
        <v>1</v>
      </c>
      <c r="B4" s="2"/>
      <c r="C4" s="1"/>
      <c r="D4" s="1"/>
      <c r="E4" s="20"/>
      <c r="F4" s="3" t="s">
        <v>1</v>
      </c>
      <c r="G4" s="7"/>
      <c r="H4" s="7"/>
    </row>
    <row r="5" spans="1:8" x14ac:dyDescent="0.3">
      <c r="A5" s="4" t="s">
        <v>2</v>
      </c>
      <c r="B5" s="2"/>
      <c r="C5" s="22">
        <v>7779761</v>
      </c>
      <c r="D5" s="23">
        <v>8438768</v>
      </c>
      <c r="E5" s="20"/>
      <c r="F5" s="4" t="s">
        <v>2</v>
      </c>
      <c r="G5" s="22">
        <v>294442</v>
      </c>
      <c r="H5" s="23">
        <v>266089</v>
      </c>
    </row>
    <row r="6" spans="1:8" x14ac:dyDescent="0.3">
      <c r="A6" s="4" t="s">
        <v>3</v>
      </c>
      <c r="B6" s="2"/>
      <c r="C6" s="22">
        <v>3752857</v>
      </c>
      <c r="D6" s="23">
        <v>3501109</v>
      </c>
      <c r="E6" s="20"/>
      <c r="F6" s="4" t="s">
        <v>3</v>
      </c>
      <c r="G6" s="22">
        <v>142035</v>
      </c>
      <c r="H6" s="23">
        <v>110396</v>
      </c>
    </row>
    <row r="7" spans="1:8" x14ac:dyDescent="0.3">
      <c r="A7" s="4" t="s">
        <v>4</v>
      </c>
      <c r="B7" s="2"/>
      <c r="C7" s="22">
        <v>70690</v>
      </c>
      <c r="D7" s="23">
        <v>74285</v>
      </c>
      <c r="E7" s="20"/>
      <c r="F7" s="4" t="s">
        <v>4</v>
      </c>
      <c r="G7" s="22">
        <v>2675</v>
      </c>
      <c r="H7" s="23">
        <v>2342</v>
      </c>
    </row>
    <row r="8" spans="1:8" x14ac:dyDescent="0.3">
      <c r="A8" s="4" t="s">
        <v>5</v>
      </c>
      <c r="B8" s="2"/>
      <c r="C8" s="22">
        <v>35378</v>
      </c>
      <c r="D8" s="23">
        <v>33826</v>
      </c>
      <c r="E8" s="20"/>
      <c r="F8" s="4" t="s">
        <v>5</v>
      </c>
      <c r="G8" s="22">
        <v>1340</v>
      </c>
      <c r="H8" s="23">
        <v>1067</v>
      </c>
    </row>
    <row r="9" spans="1:8" x14ac:dyDescent="0.3">
      <c r="A9" s="4" t="s">
        <v>6</v>
      </c>
      <c r="B9" s="2"/>
      <c r="C9" s="22">
        <v>792939</v>
      </c>
      <c r="D9" s="23">
        <v>541182</v>
      </c>
      <c r="E9" s="20"/>
      <c r="F9" s="4" t="s">
        <v>6</v>
      </c>
      <c r="G9" s="22">
        <v>30011</v>
      </c>
      <c r="H9" s="23">
        <v>17064</v>
      </c>
    </row>
    <row r="10" spans="1:8" x14ac:dyDescent="0.3">
      <c r="A10" s="4" t="s">
        <v>7</v>
      </c>
      <c r="B10" s="2"/>
      <c r="C10" s="24" t="s">
        <v>45</v>
      </c>
      <c r="D10" s="23">
        <v>221811</v>
      </c>
      <c r="E10" s="20"/>
      <c r="F10" s="4" t="s">
        <v>7</v>
      </c>
      <c r="G10" s="24" t="s">
        <v>45</v>
      </c>
      <c r="H10" s="23">
        <v>6994</v>
      </c>
    </row>
    <row r="11" spans="1:8" x14ac:dyDescent="0.3">
      <c r="A11" s="4" t="s">
        <v>8</v>
      </c>
      <c r="B11" s="2"/>
      <c r="C11" s="22">
        <v>20767</v>
      </c>
      <c r="D11" s="23">
        <v>6621</v>
      </c>
      <c r="E11" s="20"/>
      <c r="F11" s="4" t="s">
        <v>8</v>
      </c>
      <c r="G11" s="22">
        <v>786</v>
      </c>
      <c r="H11" s="23">
        <v>209</v>
      </c>
    </row>
    <row r="12" spans="1:8" x14ac:dyDescent="0.3">
      <c r="A12" s="4" t="s">
        <v>9</v>
      </c>
      <c r="B12" s="2"/>
      <c r="C12" s="22">
        <v>25095</v>
      </c>
      <c r="D12" s="25" t="s">
        <v>45</v>
      </c>
      <c r="E12" s="20"/>
      <c r="F12" s="4" t="s">
        <v>9</v>
      </c>
      <c r="G12" s="22">
        <v>950</v>
      </c>
      <c r="H12" s="25" t="s">
        <v>45</v>
      </c>
    </row>
    <row r="13" spans="1:8" x14ac:dyDescent="0.3">
      <c r="A13" s="11" t="s">
        <v>10</v>
      </c>
      <c r="B13" s="26"/>
      <c r="C13" s="22">
        <f>SUM(C5:C12)</f>
        <v>12477487</v>
      </c>
      <c r="D13" s="22">
        <f>SUM(D5:D12)</f>
        <v>12817602</v>
      </c>
      <c r="E13" s="20"/>
      <c r="F13" s="11" t="s">
        <v>10</v>
      </c>
      <c r="G13" s="22">
        <f t="shared" ref="G13:H13" si="0">SUM(G5:G12)</f>
        <v>472239</v>
      </c>
      <c r="H13" s="22">
        <f t="shared" si="0"/>
        <v>404161</v>
      </c>
    </row>
    <row r="14" spans="1:8" x14ac:dyDescent="0.3">
      <c r="A14" s="11"/>
      <c r="B14" s="26"/>
      <c r="C14" s="22"/>
      <c r="D14" s="22"/>
      <c r="E14" s="20"/>
      <c r="F14" s="27"/>
      <c r="G14" s="28"/>
      <c r="H14" s="29"/>
    </row>
    <row r="15" spans="1:8" x14ac:dyDescent="0.3">
      <c r="A15" s="3" t="s">
        <v>11</v>
      </c>
      <c r="B15" s="2"/>
      <c r="C15" s="1"/>
      <c r="D15" s="1"/>
      <c r="E15" s="20"/>
      <c r="F15" s="3" t="s">
        <v>11</v>
      </c>
      <c r="G15" s="7"/>
      <c r="H15" s="7"/>
    </row>
    <row r="16" spans="1:8" x14ac:dyDescent="0.3">
      <c r="A16" s="4" t="s">
        <v>12</v>
      </c>
      <c r="B16" s="2"/>
      <c r="C16" s="22">
        <v>5117473</v>
      </c>
      <c r="D16" s="23">
        <v>7450931</v>
      </c>
      <c r="E16" s="20"/>
      <c r="F16" s="4" t="s">
        <v>12</v>
      </c>
      <c r="G16" s="22">
        <v>193681</v>
      </c>
      <c r="H16" s="23">
        <v>234939</v>
      </c>
    </row>
    <row r="17" spans="1:8" x14ac:dyDescent="0.3">
      <c r="A17" s="4" t="s">
        <v>6</v>
      </c>
      <c r="B17" s="2"/>
      <c r="C17" s="22">
        <v>425624</v>
      </c>
      <c r="D17" s="23">
        <v>507540</v>
      </c>
      <c r="E17" s="20"/>
      <c r="F17" s="4" t="s">
        <v>6</v>
      </c>
      <c r="G17" s="22">
        <v>16109</v>
      </c>
      <c r="H17" s="23">
        <v>16004</v>
      </c>
    </row>
    <row r="18" spans="1:8" x14ac:dyDescent="0.3">
      <c r="A18" s="4" t="s">
        <v>13</v>
      </c>
      <c r="B18" s="2"/>
      <c r="C18" s="22">
        <v>607870</v>
      </c>
      <c r="D18" s="23">
        <v>699045</v>
      </c>
      <c r="E18" s="20"/>
      <c r="F18" s="4" t="s">
        <v>13</v>
      </c>
      <c r="G18" s="22">
        <v>23007</v>
      </c>
      <c r="H18" s="23">
        <v>22042</v>
      </c>
    </row>
    <row r="19" spans="1:8" ht="27.6" x14ac:dyDescent="0.3">
      <c r="A19" s="4" t="s">
        <v>14</v>
      </c>
      <c r="B19" s="2"/>
      <c r="C19" s="22">
        <v>1032787</v>
      </c>
      <c r="D19" s="23">
        <v>1711526</v>
      </c>
      <c r="E19" s="20"/>
      <c r="F19" s="4" t="s">
        <v>14</v>
      </c>
      <c r="G19" s="22">
        <v>39086</v>
      </c>
      <c r="H19" s="23">
        <v>53968</v>
      </c>
    </row>
    <row r="20" spans="1:8" x14ac:dyDescent="0.3">
      <c r="A20" s="5" t="s">
        <v>15</v>
      </c>
      <c r="B20" s="6"/>
      <c r="C20" s="22">
        <v>12551</v>
      </c>
      <c r="D20" s="23">
        <v>8877</v>
      </c>
      <c r="E20" s="20"/>
      <c r="F20" s="4" t="s">
        <v>15</v>
      </c>
      <c r="G20" s="22">
        <v>475</v>
      </c>
      <c r="H20" s="23">
        <v>280</v>
      </c>
    </row>
    <row r="21" spans="1:8" x14ac:dyDescent="0.3">
      <c r="A21" s="5" t="s">
        <v>16</v>
      </c>
      <c r="B21" s="6"/>
      <c r="C21" s="22">
        <v>18318</v>
      </c>
      <c r="D21" s="23">
        <v>9013</v>
      </c>
      <c r="E21" s="20"/>
      <c r="F21" s="4" t="s">
        <v>16</v>
      </c>
      <c r="G21" s="22">
        <v>693</v>
      </c>
      <c r="H21" s="23">
        <v>284</v>
      </c>
    </row>
    <row r="22" spans="1:8" x14ac:dyDescent="0.3">
      <c r="A22" s="5" t="s">
        <v>17</v>
      </c>
      <c r="B22" s="6"/>
      <c r="C22" s="22">
        <v>326046</v>
      </c>
      <c r="D22" s="23">
        <v>418882</v>
      </c>
      <c r="E22" s="20"/>
      <c r="F22" s="4" t="s">
        <v>17</v>
      </c>
      <c r="G22" s="22">
        <v>12340</v>
      </c>
      <c r="H22" s="23">
        <v>13208</v>
      </c>
    </row>
    <row r="23" spans="1:8" x14ac:dyDescent="0.3">
      <c r="A23" s="5" t="s">
        <v>18</v>
      </c>
      <c r="B23" s="26"/>
      <c r="C23" s="22">
        <v>43283</v>
      </c>
      <c r="D23" s="25" t="s">
        <v>45</v>
      </c>
      <c r="E23" s="20"/>
      <c r="F23" s="4" t="s">
        <v>18</v>
      </c>
      <c r="G23" s="22">
        <v>1638</v>
      </c>
      <c r="H23" s="25" t="s">
        <v>45</v>
      </c>
    </row>
    <row r="24" spans="1:8" x14ac:dyDescent="0.3">
      <c r="A24" s="11" t="s">
        <v>19</v>
      </c>
      <c r="B24" s="30"/>
      <c r="C24" s="22">
        <f>SUM(C16:C23)</f>
        <v>7583952</v>
      </c>
      <c r="D24" s="22">
        <f>SUM(D16:D23)</f>
        <v>10805814</v>
      </c>
      <c r="E24" s="20"/>
      <c r="F24" s="11" t="s">
        <v>19</v>
      </c>
      <c r="G24" s="22">
        <f t="shared" ref="G24:H24" si="1">SUM(G16:G23)</f>
        <v>287029</v>
      </c>
      <c r="H24" s="22">
        <f t="shared" si="1"/>
        <v>340725</v>
      </c>
    </row>
    <row r="25" spans="1:8" x14ac:dyDescent="0.3">
      <c r="A25" s="9" t="s">
        <v>20</v>
      </c>
      <c r="B25" s="30"/>
      <c r="C25" s="22">
        <f>C24+C13</f>
        <v>20061439</v>
      </c>
      <c r="D25" s="22">
        <f>D24+D13</f>
        <v>23623416</v>
      </c>
      <c r="E25" s="20"/>
      <c r="F25" s="11" t="s">
        <v>20</v>
      </c>
      <c r="G25" s="22">
        <f t="shared" ref="G25:H25" si="2">G24+G13</f>
        <v>759268</v>
      </c>
      <c r="H25" s="22">
        <f t="shared" si="2"/>
        <v>744886</v>
      </c>
    </row>
    <row r="26" spans="1:8" x14ac:dyDescent="0.3">
      <c r="A26" s="9"/>
      <c r="B26" s="30"/>
      <c r="C26" s="28"/>
      <c r="D26" s="29"/>
      <c r="E26" s="31"/>
      <c r="F26" s="20"/>
      <c r="G26" s="20"/>
      <c r="H26" s="20"/>
    </row>
    <row r="27" spans="1:8" x14ac:dyDescent="0.3">
      <c r="A27" s="9"/>
      <c r="B27" s="30"/>
      <c r="C27" s="32" t="s">
        <v>46</v>
      </c>
      <c r="D27" s="32"/>
      <c r="E27" s="31"/>
      <c r="F27" s="20"/>
      <c r="G27" s="32" t="s">
        <v>47</v>
      </c>
      <c r="H27" s="32"/>
    </row>
    <row r="28" spans="1:8" x14ac:dyDescent="0.3">
      <c r="A28" s="10" t="s">
        <v>21</v>
      </c>
      <c r="B28" s="6"/>
      <c r="C28" s="21">
        <v>43830</v>
      </c>
      <c r="D28" s="21">
        <v>43465</v>
      </c>
      <c r="E28" s="20"/>
      <c r="F28" s="10" t="s">
        <v>21</v>
      </c>
      <c r="G28" s="21">
        <v>43830</v>
      </c>
      <c r="H28" s="21">
        <v>43465</v>
      </c>
    </row>
    <row r="29" spans="1:8" x14ac:dyDescent="0.3">
      <c r="A29" s="3" t="s">
        <v>22</v>
      </c>
      <c r="B29" s="6"/>
      <c r="C29" s="7"/>
      <c r="D29" s="7"/>
      <c r="E29" s="20"/>
      <c r="F29" s="3" t="s">
        <v>22</v>
      </c>
      <c r="G29" s="7"/>
      <c r="H29" s="7"/>
    </row>
    <row r="30" spans="1:8" x14ac:dyDescent="0.3">
      <c r="A30" s="5" t="s">
        <v>23</v>
      </c>
      <c r="B30" s="6"/>
      <c r="C30" s="22">
        <v>1663</v>
      </c>
      <c r="D30" s="23">
        <v>1663</v>
      </c>
      <c r="E30" s="20"/>
      <c r="F30" s="5" t="s">
        <v>23</v>
      </c>
      <c r="G30" s="22">
        <v>250</v>
      </c>
      <c r="H30" s="23">
        <v>250</v>
      </c>
    </row>
    <row r="31" spans="1:8" x14ac:dyDescent="0.3">
      <c r="A31" s="5" t="s">
        <v>24</v>
      </c>
      <c r="B31" s="6"/>
      <c r="C31" s="22">
        <v>369798</v>
      </c>
      <c r="D31" s="23">
        <v>369798</v>
      </c>
      <c r="E31" s="20"/>
      <c r="F31" s="5" t="s">
        <v>24</v>
      </c>
      <c r="G31" s="22">
        <v>55638</v>
      </c>
      <c r="H31" s="23">
        <v>55638</v>
      </c>
    </row>
    <row r="32" spans="1:8" x14ac:dyDescent="0.3">
      <c r="A32" s="5" t="s">
        <v>25</v>
      </c>
      <c r="B32" s="6"/>
      <c r="C32" s="22">
        <v>8349380</v>
      </c>
      <c r="D32" s="23">
        <v>7757949</v>
      </c>
      <c r="E32" s="20"/>
      <c r="F32" s="5" t="s">
        <v>25</v>
      </c>
      <c r="G32" s="22">
        <v>492290</v>
      </c>
      <c r="H32" s="23">
        <v>465473</v>
      </c>
    </row>
    <row r="33" spans="1:8" x14ac:dyDescent="0.3">
      <c r="A33" s="5" t="s">
        <v>26</v>
      </c>
      <c r="B33" s="6"/>
      <c r="C33" s="22">
        <v>2482363</v>
      </c>
      <c r="D33" s="23">
        <v>3072159</v>
      </c>
      <c r="E33" s="20"/>
      <c r="F33" s="5" t="s">
        <v>26</v>
      </c>
      <c r="G33" s="22">
        <v>112451</v>
      </c>
      <c r="H33" s="23">
        <v>138861</v>
      </c>
    </row>
    <row r="34" spans="1:8" x14ac:dyDescent="0.3">
      <c r="A34" s="5" t="s">
        <v>27</v>
      </c>
      <c r="B34" s="6"/>
      <c r="C34" s="22">
        <v>-119260</v>
      </c>
      <c r="D34" s="23">
        <v>-119260</v>
      </c>
      <c r="E34" s="20"/>
      <c r="F34" s="5" t="s">
        <v>27</v>
      </c>
      <c r="G34" s="22">
        <v>-5527</v>
      </c>
      <c r="H34" s="23">
        <v>-5527</v>
      </c>
    </row>
    <row r="35" spans="1:8" x14ac:dyDescent="0.3">
      <c r="A35" s="5" t="s">
        <v>28</v>
      </c>
      <c r="B35" s="6"/>
      <c r="C35" s="22">
        <v>508868</v>
      </c>
      <c r="D35" s="23">
        <v>519416</v>
      </c>
      <c r="E35" s="20"/>
      <c r="F35" s="5" t="s">
        <v>28</v>
      </c>
      <c r="G35" s="22">
        <v>-216347</v>
      </c>
      <c r="H35" s="23">
        <v>-288873</v>
      </c>
    </row>
    <row r="36" spans="1:8" x14ac:dyDescent="0.3">
      <c r="A36" s="11" t="s">
        <v>29</v>
      </c>
      <c r="B36" s="30"/>
      <c r="C36" s="22">
        <f>SUM(C30:C35)</f>
        <v>11592812</v>
      </c>
      <c r="D36" s="22">
        <f>SUM(D30:D35)</f>
        <v>11601725</v>
      </c>
      <c r="E36" s="20"/>
      <c r="F36" s="11" t="s">
        <v>29</v>
      </c>
      <c r="G36" s="22">
        <f t="shared" ref="G36:H36" si="3">SUM(G30:G35)</f>
        <v>438755</v>
      </c>
      <c r="H36" s="22">
        <f t="shared" si="3"/>
        <v>365822</v>
      </c>
    </row>
    <row r="37" spans="1:8" x14ac:dyDescent="0.3">
      <c r="A37" s="3" t="s">
        <v>30</v>
      </c>
      <c r="B37" s="6"/>
      <c r="C37" s="20"/>
      <c r="D37" s="20"/>
      <c r="E37" s="20"/>
      <c r="F37" s="3" t="s">
        <v>30</v>
      </c>
      <c r="G37" s="22"/>
      <c r="H37" s="23"/>
    </row>
    <row r="38" spans="1:8" x14ac:dyDescent="0.3">
      <c r="A38" s="5" t="s">
        <v>31</v>
      </c>
      <c r="B38" s="6"/>
      <c r="C38" s="22">
        <v>15608</v>
      </c>
      <c r="D38" s="23">
        <v>17586</v>
      </c>
      <c r="E38" s="20"/>
      <c r="F38" s="5" t="s">
        <v>31</v>
      </c>
      <c r="G38" s="22">
        <v>591</v>
      </c>
      <c r="H38" s="23">
        <v>554</v>
      </c>
    </row>
    <row r="39" spans="1:8" ht="27.6" x14ac:dyDescent="0.3">
      <c r="A39" s="5" t="s">
        <v>32</v>
      </c>
      <c r="B39" s="6"/>
      <c r="C39" s="22">
        <v>24909</v>
      </c>
      <c r="D39" s="23">
        <v>41967</v>
      </c>
      <c r="E39" s="20"/>
      <c r="F39" s="5" t="s">
        <v>32</v>
      </c>
      <c r="G39" s="22">
        <v>943</v>
      </c>
      <c r="H39" s="23">
        <v>1323</v>
      </c>
    </row>
    <row r="40" spans="1:8" x14ac:dyDescent="0.3">
      <c r="A40" s="5" t="s">
        <v>33</v>
      </c>
      <c r="B40" s="6"/>
      <c r="C40" s="22">
        <v>4093</v>
      </c>
      <c r="D40" s="23">
        <v>2410</v>
      </c>
      <c r="E40" s="20"/>
      <c r="F40" s="5" t="s">
        <v>33</v>
      </c>
      <c r="G40" s="22">
        <v>155</v>
      </c>
      <c r="H40" s="23">
        <v>76</v>
      </c>
    </row>
    <row r="41" spans="1:8" x14ac:dyDescent="0.3">
      <c r="A41" s="5" t="s">
        <v>34</v>
      </c>
      <c r="B41" s="6"/>
      <c r="C41" s="22">
        <v>2731803</v>
      </c>
      <c r="D41" s="23">
        <v>2505532</v>
      </c>
      <c r="E41" s="20"/>
      <c r="F41" s="5" t="s">
        <v>34</v>
      </c>
      <c r="G41" s="22">
        <v>103391</v>
      </c>
      <c r="H41" s="23">
        <v>79004</v>
      </c>
    </row>
    <row r="42" spans="1:8" x14ac:dyDescent="0.3">
      <c r="A42" s="5" t="s">
        <v>35</v>
      </c>
      <c r="B42" s="6"/>
      <c r="C42" s="22">
        <v>259791</v>
      </c>
      <c r="D42" s="23">
        <v>393118</v>
      </c>
      <c r="E42" s="20"/>
      <c r="F42" s="5" t="s">
        <v>35</v>
      </c>
      <c r="G42" s="22">
        <v>9832</v>
      </c>
      <c r="H42" s="23">
        <v>12396</v>
      </c>
    </row>
    <row r="43" spans="1:8" x14ac:dyDescent="0.3">
      <c r="A43" s="11" t="s">
        <v>36</v>
      </c>
      <c r="B43" s="30"/>
      <c r="C43" s="22">
        <f>SUM(C38:C42)</f>
        <v>3036204</v>
      </c>
      <c r="D43" s="22">
        <f>SUM(D38:D42)</f>
        <v>2960613</v>
      </c>
      <c r="E43" s="20"/>
      <c r="F43" s="11" t="s">
        <v>36</v>
      </c>
      <c r="G43" s="22">
        <f t="shared" ref="G43:H43" si="4">SUM(G38:G42)</f>
        <v>114912</v>
      </c>
      <c r="H43" s="22">
        <f t="shared" si="4"/>
        <v>93353</v>
      </c>
    </row>
    <row r="44" spans="1:8" x14ac:dyDescent="0.3">
      <c r="A44" s="3" t="s">
        <v>37</v>
      </c>
      <c r="B44" s="6"/>
      <c r="C44" s="20"/>
      <c r="D44" s="20"/>
      <c r="E44" s="20"/>
      <c r="F44" s="3" t="s">
        <v>37</v>
      </c>
      <c r="G44" s="7"/>
      <c r="H44" s="7"/>
    </row>
    <row r="45" spans="1:8" x14ac:dyDescent="0.3">
      <c r="A45" s="5" t="s">
        <v>31</v>
      </c>
      <c r="B45" s="6"/>
      <c r="C45" s="22">
        <v>3874935</v>
      </c>
      <c r="D45" s="23">
        <v>7217528</v>
      </c>
      <c r="E45" s="20"/>
      <c r="F45" s="5" t="s">
        <v>31</v>
      </c>
      <c r="G45" s="22">
        <v>146656</v>
      </c>
      <c r="H45" s="23">
        <v>227581</v>
      </c>
    </row>
    <row r="46" spans="1:8" ht="27.6" x14ac:dyDescent="0.3">
      <c r="A46" s="5" t="s">
        <v>38</v>
      </c>
      <c r="B46" s="6"/>
      <c r="C46" s="22">
        <v>56943</v>
      </c>
      <c r="D46" s="23">
        <v>160035</v>
      </c>
      <c r="E46" s="20"/>
      <c r="F46" s="5" t="s">
        <v>38</v>
      </c>
      <c r="G46" s="22">
        <v>2155</v>
      </c>
      <c r="H46" s="23">
        <v>5046</v>
      </c>
    </row>
    <row r="47" spans="1:8" x14ac:dyDescent="0.3">
      <c r="A47" s="5" t="s">
        <v>39</v>
      </c>
      <c r="B47" s="6"/>
      <c r="C47" s="22">
        <v>158145</v>
      </c>
      <c r="D47" s="23">
        <v>216354</v>
      </c>
      <c r="E47" s="20"/>
      <c r="F47" s="5" t="s">
        <v>39</v>
      </c>
      <c r="G47" s="22">
        <v>5985</v>
      </c>
      <c r="H47" s="23">
        <v>6823</v>
      </c>
    </row>
    <row r="48" spans="1:8" x14ac:dyDescent="0.3">
      <c r="A48" s="5" t="s">
        <v>40</v>
      </c>
      <c r="B48" s="6"/>
      <c r="C48" s="22">
        <v>953127</v>
      </c>
      <c r="D48" s="23">
        <v>800629</v>
      </c>
      <c r="E48" s="20"/>
      <c r="F48" s="5" t="s">
        <v>40</v>
      </c>
      <c r="G48" s="22">
        <v>36073</v>
      </c>
      <c r="H48" s="23">
        <v>25245</v>
      </c>
    </row>
    <row r="49" spans="1:8" x14ac:dyDescent="0.3">
      <c r="A49" s="5" t="s">
        <v>15</v>
      </c>
      <c r="B49" s="6"/>
      <c r="C49" s="22">
        <v>45886</v>
      </c>
      <c r="D49" s="23">
        <v>50199</v>
      </c>
      <c r="E49" s="20"/>
      <c r="F49" s="5" t="s">
        <v>15</v>
      </c>
      <c r="G49" s="22">
        <v>1736</v>
      </c>
      <c r="H49" s="23">
        <v>1583</v>
      </c>
    </row>
    <row r="50" spans="1:8" x14ac:dyDescent="0.3">
      <c r="A50" s="5" t="s">
        <v>41</v>
      </c>
      <c r="B50" s="6"/>
      <c r="C50" s="22">
        <v>343387</v>
      </c>
      <c r="D50" s="23">
        <v>616333</v>
      </c>
      <c r="E50" s="20"/>
      <c r="F50" s="5" t="s">
        <v>41</v>
      </c>
      <c r="G50" s="22">
        <v>12996</v>
      </c>
      <c r="H50" s="23">
        <v>19433</v>
      </c>
    </row>
    <row r="51" spans="1:8" x14ac:dyDescent="0.3">
      <c r="A51" s="11" t="s">
        <v>42</v>
      </c>
      <c r="B51" s="30"/>
      <c r="C51" s="22">
        <f>SUM(C45:C50)</f>
        <v>5432423</v>
      </c>
      <c r="D51" s="22">
        <f t="shared" ref="D51" si="5">SUM(D45:D50)</f>
        <v>9061078</v>
      </c>
      <c r="E51" s="20"/>
      <c r="F51" s="11" t="s">
        <v>42</v>
      </c>
      <c r="G51" s="22">
        <f t="shared" ref="G51:H51" si="6">SUM(G45:G50)</f>
        <v>205601</v>
      </c>
      <c r="H51" s="22">
        <f t="shared" si="6"/>
        <v>285711</v>
      </c>
    </row>
    <row r="52" spans="1:8" x14ac:dyDescent="0.3">
      <c r="A52" s="11" t="s">
        <v>43</v>
      </c>
      <c r="B52" s="30"/>
      <c r="C52" s="22">
        <f>C36+C43+C51</f>
        <v>20061439</v>
      </c>
      <c r="D52" s="22">
        <f t="shared" ref="D52" si="7">D36+D43+D51</f>
        <v>23623416</v>
      </c>
      <c r="E52" s="20"/>
      <c r="F52" s="11" t="s">
        <v>43</v>
      </c>
      <c r="G52" s="22">
        <f t="shared" ref="G52:H52" si="8">G36+G43+G51</f>
        <v>759268</v>
      </c>
      <c r="H52" s="22">
        <f t="shared" si="8"/>
        <v>744886</v>
      </c>
    </row>
    <row r="53" spans="1:8" x14ac:dyDescent="0.3">
      <c r="A53" s="8"/>
      <c r="B53" s="8"/>
      <c r="C53" s="8"/>
      <c r="D53" s="8"/>
    </row>
    <row r="54" spans="1:8" x14ac:dyDescent="0.3">
      <c r="A54" s="8"/>
      <c r="B54" s="8"/>
      <c r="C54" s="8"/>
      <c r="D54" s="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opLeftCell="A16" workbookViewId="0">
      <selection activeCell="E11" sqref="E11"/>
    </sheetView>
  </sheetViews>
  <sheetFormatPr defaultRowHeight="14.4" x14ac:dyDescent="0.3"/>
  <cols>
    <col min="1" max="1" width="37.33203125" customWidth="1"/>
    <col min="2" max="2" width="14.33203125" customWidth="1"/>
    <col min="3" max="3" width="11.88671875" customWidth="1"/>
    <col min="4" max="4" width="4.33203125" customWidth="1"/>
    <col min="5" max="5" width="40.6640625" customWidth="1"/>
    <col min="6" max="6" width="10.6640625" customWidth="1"/>
    <col min="7" max="7" width="10.5546875" customWidth="1"/>
  </cols>
  <sheetData>
    <row r="1" spans="1:7" x14ac:dyDescent="0.3">
      <c r="A1" s="54" t="s">
        <v>66</v>
      </c>
      <c r="B1" s="54"/>
      <c r="C1" s="54"/>
      <c r="D1" s="54"/>
      <c r="E1" s="54"/>
      <c r="F1" s="54"/>
      <c r="G1" s="54"/>
    </row>
    <row r="2" spans="1:7" x14ac:dyDescent="0.3">
      <c r="A2" s="20"/>
      <c r="B2" s="20"/>
      <c r="C2" s="20"/>
      <c r="D2" s="20"/>
      <c r="E2" s="20"/>
      <c r="F2" s="20"/>
      <c r="G2" s="20"/>
    </row>
    <row r="3" spans="1:7" x14ac:dyDescent="0.3">
      <c r="A3" s="14" t="s">
        <v>67</v>
      </c>
      <c r="B3" s="14">
        <v>2019</v>
      </c>
      <c r="C3" s="14">
        <v>2018</v>
      </c>
      <c r="D3" s="33"/>
      <c r="E3" s="14" t="s">
        <v>68</v>
      </c>
      <c r="F3" s="14">
        <v>2019</v>
      </c>
      <c r="G3" s="14">
        <v>2018</v>
      </c>
    </row>
    <row r="4" spans="1:7" ht="17.399999999999999" customHeight="1" x14ac:dyDescent="0.3">
      <c r="A4" s="13"/>
      <c r="B4" s="13"/>
      <c r="C4" s="15" t="s">
        <v>44</v>
      </c>
      <c r="D4" s="34"/>
      <c r="E4" s="35"/>
      <c r="F4" s="13"/>
      <c r="G4" s="13" t="s">
        <v>44</v>
      </c>
    </row>
    <row r="5" spans="1:7" x14ac:dyDescent="0.3">
      <c r="A5" s="12" t="s">
        <v>48</v>
      </c>
      <c r="B5" s="36">
        <v>12980155</v>
      </c>
      <c r="C5" s="37">
        <v>11965965</v>
      </c>
      <c r="D5" s="38"/>
      <c r="E5" s="12" t="s">
        <v>48</v>
      </c>
      <c r="F5" s="36">
        <v>448006</v>
      </c>
      <c r="G5" s="37">
        <v>372222</v>
      </c>
    </row>
    <row r="6" spans="1:7" x14ac:dyDescent="0.3">
      <c r="A6" s="12" t="s">
        <v>49</v>
      </c>
      <c r="B6" s="36">
        <v>-11588237</v>
      </c>
      <c r="C6" s="37">
        <v>-10409590</v>
      </c>
      <c r="D6" s="38"/>
      <c r="E6" s="12" t="s">
        <v>49</v>
      </c>
      <c r="F6" s="36">
        <v>-399751</v>
      </c>
      <c r="G6" s="37">
        <v>-323882</v>
      </c>
    </row>
    <row r="7" spans="1:7" x14ac:dyDescent="0.3">
      <c r="A7" s="12" t="s">
        <v>69</v>
      </c>
      <c r="B7" s="36">
        <v>1227501</v>
      </c>
      <c r="C7" s="37">
        <v>1479934</v>
      </c>
      <c r="D7" s="38"/>
      <c r="E7" s="12" t="s">
        <v>69</v>
      </c>
      <c r="F7" s="36">
        <v>43208</v>
      </c>
      <c r="G7" s="37">
        <v>46909</v>
      </c>
    </row>
    <row r="8" spans="1:7" x14ac:dyDescent="0.3">
      <c r="A8" s="11" t="s">
        <v>51</v>
      </c>
      <c r="B8" s="36">
        <v>2619419</v>
      </c>
      <c r="C8" s="36">
        <v>3036309</v>
      </c>
      <c r="D8" s="38"/>
      <c r="E8" s="11" t="s">
        <v>51</v>
      </c>
      <c r="F8" s="36">
        <v>91463</v>
      </c>
      <c r="G8" s="36">
        <v>95249</v>
      </c>
    </row>
    <row r="9" spans="1:7" x14ac:dyDescent="0.3">
      <c r="A9" s="12" t="s">
        <v>52</v>
      </c>
      <c r="B9" s="36">
        <v>67603</v>
      </c>
      <c r="C9" s="37">
        <v>89210</v>
      </c>
      <c r="D9" s="38"/>
      <c r="E9" s="12" t="s">
        <v>52</v>
      </c>
      <c r="F9" s="36">
        <v>2235</v>
      </c>
      <c r="G9" s="37">
        <v>2809</v>
      </c>
    </row>
    <row r="10" spans="1:7" x14ac:dyDescent="0.3">
      <c r="A10" s="12" t="s">
        <v>53</v>
      </c>
      <c r="B10" s="36">
        <v>-681180</v>
      </c>
      <c r="C10" s="37">
        <v>-775191</v>
      </c>
      <c r="D10" s="38"/>
      <c r="E10" s="12" t="s">
        <v>53</v>
      </c>
      <c r="F10" s="36">
        <v>-23617</v>
      </c>
      <c r="G10" s="37">
        <v>-24245</v>
      </c>
    </row>
    <row r="11" spans="1:7" x14ac:dyDescent="0.3">
      <c r="A11" s="12" t="s">
        <v>54</v>
      </c>
      <c r="B11" s="36">
        <v>-1344480</v>
      </c>
      <c r="C11" s="37">
        <v>-1313330</v>
      </c>
      <c r="D11" s="38"/>
      <c r="E11" s="12" t="s">
        <v>54</v>
      </c>
      <c r="F11" s="36">
        <v>-47021</v>
      </c>
      <c r="G11" s="37">
        <v>-40866</v>
      </c>
    </row>
    <row r="12" spans="1:7" x14ac:dyDescent="0.3">
      <c r="A12" s="12" t="s">
        <v>55</v>
      </c>
      <c r="B12" s="36">
        <v>-225506</v>
      </c>
      <c r="C12" s="37">
        <v>-339732</v>
      </c>
      <c r="D12" s="38"/>
      <c r="E12" s="12" t="s">
        <v>55</v>
      </c>
      <c r="F12" s="36">
        <v>-7708</v>
      </c>
      <c r="G12" s="37">
        <v>-10592</v>
      </c>
    </row>
    <row r="13" spans="1:7" x14ac:dyDescent="0.3">
      <c r="A13" s="12" t="s">
        <v>56</v>
      </c>
      <c r="B13" s="36">
        <v>-16096</v>
      </c>
      <c r="C13" s="37">
        <v>-128534</v>
      </c>
      <c r="D13" s="38"/>
      <c r="E13" s="12" t="s">
        <v>56</v>
      </c>
      <c r="F13" s="36">
        <v>-556</v>
      </c>
      <c r="G13" s="37">
        <v>-4000</v>
      </c>
    </row>
    <row r="14" spans="1:7" x14ac:dyDescent="0.3">
      <c r="A14" s="11" t="s">
        <v>57</v>
      </c>
      <c r="B14" s="36">
        <v>419760</v>
      </c>
      <c r="C14" s="36">
        <v>568732</v>
      </c>
      <c r="D14" s="38"/>
      <c r="E14" s="11" t="s">
        <v>57</v>
      </c>
      <c r="F14" s="36">
        <v>14796</v>
      </c>
      <c r="G14" s="36">
        <v>18355</v>
      </c>
    </row>
    <row r="15" spans="1:7" x14ac:dyDescent="0.3">
      <c r="A15" s="12" t="s">
        <v>58</v>
      </c>
      <c r="B15" s="36">
        <v>-655074</v>
      </c>
      <c r="C15" s="37">
        <v>-636231</v>
      </c>
      <c r="D15" s="38"/>
      <c r="E15" s="12" t="s">
        <v>58</v>
      </c>
      <c r="F15" s="36">
        <v>-22635</v>
      </c>
      <c r="G15" s="37">
        <v>-19832</v>
      </c>
    </row>
    <row r="16" spans="1:7" x14ac:dyDescent="0.3">
      <c r="A16" s="12" t="s">
        <v>59</v>
      </c>
      <c r="B16" s="36">
        <v>-519650</v>
      </c>
      <c r="C16" s="37">
        <v>-448537</v>
      </c>
      <c r="D16" s="38"/>
      <c r="E16" s="12" t="s">
        <v>59</v>
      </c>
      <c r="F16" s="36">
        <v>-17837</v>
      </c>
      <c r="G16" s="37">
        <v>-13982</v>
      </c>
    </row>
    <row r="17" spans="1:7" x14ac:dyDescent="0.3">
      <c r="A17" s="12" t="s">
        <v>60</v>
      </c>
      <c r="B17" s="36">
        <v>717862</v>
      </c>
      <c r="C17" s="37">
        <v>-40038</v>
      </c>
      <c r="D17" s="38"/>
      <c r="E17" s="12" t="s">
        <v>60</v>
      </c>
      <c r="F17" s="36">
        <v>24899</v>
      </c>
      <c r="G17" s="37">
        <v>-1515</v>
      </c>
    </row>
    <row r="18" spans="1:7" x14ac:dyDescent="0.3">
      <c r="A18" s="12" t="s">
        <v>61</v>
      </c>
      <c r="B18" s="36">
        <v>34914</v>
      </c>
      <c r="C18" s="37">
        <v>33909</v>
      </c>
      <c r="D18" s="38"/>
      <c r="E18" s="12" t="s">
        <v>61</v>
      </c>
      <c r="F18" s="36">
        <v>1198</v>
      </c>
      <c r="G18" s="37">
        <v>1056</v>
      </c>
    </row>
    <row r="19" spans="1:7" x14ac:dyDescent="0.3">
      <c r="A19" s="12" t="s">
        <v>62</v>
      </c>
      <c r="B19" s="36">
        <v>10015</v>
      </c>
      <c r="C19" s="37">
        <v>10112</v>
      </c>
      <c r="D19" s="38"/>
      <c r="E19" s="12" t="s">
        <v>62</v>
      </c>
      <c r="F19" s="36">
        <v>401</v>
      </c>
      <c r="G19" s="37">
        <v>319</v>
      </c>
    </row>
    <row r="20" spans="1:7" x14ac:dyDescent="0.3">
      <c r="A20" s="11" t="s">
        <v>63</v>
      </c>
      <c r="B20" s="36">
        <v>7827</v>
      </c>
      <c r="C20" s="36">
        <v>-512053</v>
      </c>
      <c r="D20" s="38"/>
      <c r="E20" s="11" t="s">
        <v>63</v>
      </c>
      <c r="F20" s="36">
        <v>822</v>
      </c>
      <c r="G20" s="36">
        <v>-15599</v>
      </c>
    </row>
    <row r="21" spans="1:7" x14ac:dyDescent="0.3">
      <c r="A21" s="12" t="s">
        <v>64</v>
      </c>
      <c r="B21" s="36">
        <v>27709</v>
      </c>
      <c r="C21" s="37">
        <v>-84507</v>
      </c>
      <c r="D21" s="38"/>
      <c r="E21" s="12" t="s">
        <v>64</v>
      </c>
      <c r="F21" s="36">
        <v>869</v>
      </c>
      <c r="G21" s="37">
        <v>-2662</v>
      </c>
    </row>
    <row r="22" spans="1:7" x14ac:dyDescent="0.3">
      <c r="A22" s="11" t="s">
        <v>65</v>
      </c>
      <c r="B22" s="36">
        <v>35536</v>
      </c>
      <c r="C22" s="36">
        <v>-596560</v>
      </c>
      <c r="D22" s="38"/>
      <c r="E22" s="11" t="s">
        <v>65</v>
      </c>
      <c r="F22" s="36">
        <v>1691</v>
      </c>
      <c r="G22" s="36">
        <v>-18261</v>
      </c>
    </row>
    <row r="23" spans="1:7" x14ac:dyDescent="0.3">
      <c r="A23" s="2"/>
      <c r="B23" s="1"/>
      <c r="C23" s="1"/>
      <c r="E23" s="2"/>
      <c r="F23" s="1"/>
      <c r="G23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topLeftCell="A25" workbookViewId="0">
      <selection activeCell="B61" sqref="B61"/>
    </sheetView>
  </sheetViews>
  <sheetFormatPr defaultRowHeight="14.4" x14ac:dyDescent="0.3"/>
  <cols>
    <col min="1" max="1" width="48.33203125" customWidth="1"/>
    <col min="2" max="2" width="13.44140625" customWidth="1"/>
    <col min="3" max="3" width="13.33203125" customWidth="1"/>
    <col min="4" max="4" width="6.33203125" customWidth="1"/>
    <col min="5" max="5" width="53.6640625" customWidth="1"/>
    <col min="6" max="6" width="10.33203125" bestFit="1" customWidth="1"/>
    <col min="7" max="7" width="10" customWidth="1"/>
  </cols>
  <sheetData>
    <row r="1" spans="1:8" x14ac:dyDescent="0.3">
      <c r="A1" s="54" t="s">
        <v>66</v>
      </c>
      <c r="B1" s="54"/>
      <c r="C1" s="54"/>
      <c r="D1" s="54"/>
      <c r="E1" s="54"/>
      <c r="F1" s="54"/>
      <c r="G1" s="54"/>
    </row>
    <row r="2" spans="1:8" x14ac:dyDescent="0.3">
      <c r="A2" s="20"/>
      <c r="B2" s="20"/>
      <c r="C2" s="20"/>
      <c r="D2" s="20"/>
      <c r="E2" s="20"/>
      <c r="F2" s="20"/>
      <c r="G2" s="20"/>
    </row>
    <row r="3" spans="1:8" x14ac:dyDescent="0.3">
      <c r="A3" s="16" t="s">
        <v>67</v>
      </c>
      <c r="B3" s="39">
        <v>2019</v>
      </c>
      <c r="C3" s="40">
        <v>2018</v>
      </c>
      <c r="D3" s="38"/>
      <c r="E3" s="16" t="s">
        <v>68</v>
      </c>
      <c r="F3" s="39">
        <v>2019</v>
      </c>
      <c r="G3" s="39">
        <v>2018</v>
      </c>
      <c r="H3" s="8"/>
    </row>
    <row r="4" spans="1:8" x14ac:dyDescent="0.3">
      <c r="A4" s="51"/>
      <c r="B4" s="52"/>
      <c r="C4" s="15" t="s">
        <v>44</v>
      </c>
      <c r="D4" s="38"/>
      <c r="E4" s="51"/>
      <c r="F4" s="52"/>
      <c r="G4" s="15" t="s">
        <v>44</v>
      </c>
      <c r="H4" s="8"/>
    </row>
    <row r="5" spans="1:8" x14ac:dyDescent="0.3">
      <c r="A5" s="41" t="s">
        <v>70</v>
      </c>
      <c r="B5" s="42"/>
      <c r="D5" s="38"/>
      <c r="E5" s="41" t="s">
        <v>70</v>
      </c>
      <c r="F5" s="35"/>
      <c r="H5" s="8"/>
    </row>
    <row r="6" spans="1:8" x14ac:dyDescent="0.3">
      <c r="A6" s="41" t="s">
        <v>63</v>
      </c>
      <c r="B6" s="42">
        <v>7827</v>
      </c>
      <c r="C6" s="43">
        <v>-512053</v>
      </c>
      <c r="D6" s="38"/>
      <c r="E6" s="41" t="s">
        <v>63</v>
      </c>
      <c r="F6" s="42">
        <v>822</v>
      </c>
      <c r="G6" s="43">
        <v>-15599</v>
      </c>
      <c r="H6" s="8"/>
    </row>
    <row r="7" spans="1:8" x14ac:dyDescent="0.3">
      <c r="A7" s="44" t="s">
        <v>71</v>
      </c>
      <c r="B7" s="42"/>
      <c r="C7" s="43"/>
      <c r="D7" s="38"/>
      <c r="E7" s="44" t="s">
        <v>71</v>
      </c>
      <c r="F7" s="42"/>
      <c r="G7" s="43"/>
      <c r="H7" s="8"/>
    </row>
    <row r="8" spans="1:8" x14ac:dyDescent="0.3">
      <c r="A8" s="44" t="s">
        <v>72</v>
      </c>
      <c r="B8" s="42">
        <v>1810848</v>
      </c>
      <c r="C8" s="43">
        <v>1438315</v>
      </c>
      <c r="D8" s="38"/>
      <c r="E8" s="44" t="s">
        <v>72</v>
      </c>
      <c r="F8" s="42">
        <v>62571</v>
      </c>
      <c r="G8" s="43">
        <v>45669</v>
      </c>
      <c r="H8" s="8"/>
    </row>
    <row r="9" spans="1:8" x14ac:dyDescent="0.3">
      <c r="A9" s="44" t="s">
        <v>73</v>
      </c>
      <c r="B9" s="42" t="s">
        <v>45</v>
      </c>
      <c r="C9" s="43">
        <v>50742</v>
      </c>
      <c r="D9" s="38"/>
      <c r="E9" s="44" t="s">
        <v>73</v>
      </c>
      <c r="F9" s="42" t="s">
        <v>45</v>
      </c>
      <c r="G9" s="43">
        <v>1582</v>
      </c>
      <c r="H9" s="8"/>
    </row>
    <row r="10" spans="1:8" x14ac:dyDescent="0.3">
      <c r="A10" s="44" t="s">
        <v>74</v>
      </c>
      <c r="B10" s="42">
        <v>-3059</v>
      </c>
      <c r="C10" s="43">
        <v>46652</v>
      </c>
      <c r="D10" s="38"/>
      <c r="E10" s="44" t="s">
        <v>74</v>
      </c>
      <c r="F10" s="42">
        <v>-105</v>
      </c>
      <c r="G10" s="43">
        <v>1455</v>
      </c>
      <c r="H10" s="8"/>
    </row>
    <row r="11" spans="1:8" x14ac:dyDescent="0.3">
      <c r="A11" s="44" t="s">
        <v>75</v>
      </c>
      <c r="B11" s="42">
        <v>38615</v>
      </c>
      <c r="C11" s="43">
        <v>50379</v>
      </c>
      <c r="D11" s="38"/>
      <c r="E11" s="44" t="s">
        <v>75</v>
      </c>
      <c r="F11" s="42">
        <v>1320</v>
      </c>
      <c r="G11" s="43">
        <v>1569</v>
      </c>
      <c r="H11" s="8"/>
    </row>
    <row r="12" spans="1:8" x14ac:dyDescent="0.3">
      <c r="A12" s="44" t="s">
        <v>76</v>
      </c>
      <c r="B12" s="42">
        <v>25061</v>
      </c>
      <c r="C12" s="43">
        <v>23872</v>
      </c>
      <c r="D12" s="38"/>
      <c r="E12" s="44" t="s">
        <v>76</v>
      </c>
      <c r="F12" s="42">
        <v>857</v>
      </c>
      <c r="G12" s="43">
        <v>744</v>
      </c>
      <c r="H12" s="8"/>
    </row>
    <row r="13" spans="1:8" x14ac:dyDescent="0.3">
      <c r="A13" s="44" t="s">
        <v>77</v>
      </c>
      <c r="B13" s="42">
        <v>-24518</v>
      </c>
      <c r="C13" s="43">
        <v>-25100</v>
      </c>
      <c r="D13" s="38"/>
      <c r="E13" s="44" t="s">
        <v>77</v>
      </c>
      <c r="F13" s="42">
        <v>-841</v>
      </c>
      <c r="G13" s="43">
        <v>-782</v>
      </c>
      <c r="H13" s="8"/>
    </row>
    <row r="14" spans="1:8" x14ac:dyDescent="0.3">
      <c r="A14" s="44" t="s">
        <v>78</v>
      </c>
      <c r="B14" s="42">
        <v>-10396</v>
      </c>
      <c r="C14" s="43">
        <v>-8809</v>
      </c>
      <c r="D14" s="38"/>
      <c r="E14" s="44" t="s">
        <v>78</v>
      </c>
      <c r="F14" s="42">
        <v>-357</v>
      </c>
      <c r="G14" s="43">
        <v>-274</v>
      </c>
      <c r="H14" s="8"/>
    </row>
    <row r="15" spans="1:8" x14ac:dyDescent="0.3">
      <c r="A15" s="44" t="s">
        <v>79</v>
      </c>
      <c r="B15" s="42">
        <v>487371</v>
      </c>
      <c r="C15" s="43">
        <v>412150</v>
      </c>
      <c r="D15" s="38"/>
      <c r="E15" s="44" t="s">
        <v>79</v>
      </c>
      <c r="F15" s="42">
        <v>16729</v>
      </c>
      <c r="G15" s="43">
        <v>12847</v>
      </c>
      <c r="H15" s="8"/>
    </row>
    <row r="16" spans="1:8" x14ac:dyDescent="0.3">
      <c r="A16" s="44" t="s">
        <v>59</v>
      </c>
      <c r="B16" s="42">
        <v>41049</v>
      </c>
      <c r="C16" s="43">
        <v>41517</v>
      </c>
      <c r="D16" s="38"/>
      <c r="E16" s="44" t="s">
        <v>59</v>
      </c>
      <c r="F16" s="42">
        <v>1409</v>
      </c>
      <c r="G16" s="43">
        <v>1295</v>
      </c>
      <c r="H16" s="8"/>
    </row>
    <row r="17" spans="1:8" x14ac:dyDescent="0.3">
      <c r="A17" s="44" t="s">
        <v>58</v>
      </c>
      <c r="B17" s="42">
        <v>655074</v>
      </c>
      <c r="C17" s="43">
        <v>636231</v>
      </c>
      <c r="D17" s="38"/>
      <c r="E17" s="44" t="s">
        <v>58</v>
      </c>
      <c r="F17" s="42">
        <v>22635</v>
      </c>
      <c r="G17" s="43">
        <v>19832</v>
      </c>
      <c r="H17" s="8"/>
    </row>
    <row r="18" spans="1:8" x14ac:dyDescent="0.3">
      <c r="A18" s="44" t="s">
        <v>56</v>
      </c>
      <c r="B18" s="42">
        <v>16096</v>
      </c>
      <c r="C18" s="43">
        <v>128534</v>
      </c>
      <c r="D18" s="38"/>
      <c r="E18" s="44" t="s">
        <v>56</v>
      </c>
      <c r="F18" s="42">
        <v>556</v>
      </c>
      <c r="G18" s="43">
        <v>4000</v>
      </c>
      <c r="H18" s="8"/>
    </row>
    <row r="19" spans="1:8" ht="27.6" x14ac:dyDescent="0.3">
      <c r="A19" s="44" t="s">
        <v>50</v>
      </c>
      <c r="B19" s="42">
        <v>-1227501</v>
      </c>
      <c r="C19" s="43">
        <v>-1479934</v>
      </c>
      <c r="D19" s="38"/>
      <c r="E19" s="44" t="s">
        <v>50</v>
      </c>
      <c r="F19" s="42">
        <v>-43208</v>
      </c>
      <c r="G19" s="43">
        <v>-46909</v>
      </c>
      <c r="H19" s="8"/>
    </row>
    <row r="20" spans="1:8" x14ac:dyDescent="0.3">
      <c r="A20" s="44" t="s">
        <v>80</v>
      </c>
      <c r="B20" s="42">
        <v>-32828</v>
      </c>
      <c r="C20" s="43">
        <v>-4351</v>
      </c>
      <c r="D20" s="38"/>
      <c r="E20" s="44" t="s">
        <v>80</v>
      </c>
      <c r="F20" s="42">
        <v>-1085</v>
      </c>
      <c r="G20" s="43">
        <v>-137</v>
      </c>
      <c r="H20" s="8"/>
    </row>
    <row r="21" spans="1:8" ht="27.6" x14ac:dyDescent="0.3">
      <c r="A21" s="44" t="s">
        <v>81</v>
      </c>
      <c r="B21" s="42">
        <v>-8770</v>
      </c>
      <c r="C21" s="43">
        <v>-5130</v>
      </c>
      <c r="D21" s="38"/>
      <c r="E21" s="44" t="s">
        <v>81</v>
      </c>
      <c r="F21" s="42">
        <v>-301</v>
      </c>
      <c r="G21" s="43">
        <v>-160</v>
      </c>
      <c r="H21" s="8"/>
    </row>
    <row r="22" spans="1:8" ht="27.6" x14ac:dyDescent="0.3">
      <c r="A22" s="44" t="s">
        <v>82</v>
      </c>
      <c r="B22" s="42">
        <v>-717862</v>
      </c>
      <c r="C22" s="43">
        <v>40038</v>
      </c>
      <c r="D22" s="38"/>
      <c r="E22" s="44" t="s">
        <v>82</v>
      </c>
      <c r="F22" s="42">
        <v>-24899</v>
      </c>
      <c r="G22" s="43">
        <v>1515</v>
      </c>
      <c r="H22" s="8"/>
    </row>
    <row r="23" spans="1:8" x14ac:dyDescent="0.3">
      <c r="A23" s="45" t="s">
        <v>83</v>
      </c>
      <c r="B23" s="42"/>
      <c r="C23" s="43"/>
      <c r="D23" s="38"/>
      <c r="E23" s="45" t="s">
        <v>83</v>
      </c>
      <c r="F23" s="42"/>
      <c r="G23" s="43"/>
      <c r="H23" s="8"/>
    </row>
    <row r="24" spans="1:8" x14ac:dyDescent="0.3">
      <c r="A24" s="44" t="s">
        <v>84</v>
      </c>
      <c r="B24" s="42">
        <v>3357353</v>
      </c>
      <c r="C24" s="43">
        <v>656221</v>
      </c>
      <c r="D24" s="38"/>
      <c r="E24" s="44" t="s">
        <v>84</v>
      </c>
      <c r="F24" s="42">
        <v>116009</v>
      </c>
      <c r="G24" s="43">
        <v>20421</v>
      </c>
      <c r="H24" s="8"/>
    </row>
    <row r="25" spans="1:8" x14ac:dyDescent="0.3">
      <c r="A25" s="44" t="s">
        <v>85</v>
      </c>
      <c r="B25" s="42">
        <v>1087557</v>
      </c>
      <c r="C25" s="43">
        <v>-865321</v>
      </c>
      <c r="D25" s="38"/>
      <c r="E25" s="44" t="s">
        <v>85</v>
      </c>
      <c r="F25" s="42">
        <v>37579</v>
      </c>
      <c r="G25" s="43">
        <v>-26927</v>
      </c>
      <c r="H25" s="8"/>
    </row>
    <row r="26" spans="1:8" x14ac:dyDescent="0.3">
      <c r="A26" s="44" t="s">
        <v>86</v>
      </c>
      <c r="B26" s="42">
        <v>58321</v>
      </c>
      <c r="C26" s="43">
        <v>124939</v>
      </c>
      <c r="D26" s="38"/>
      <c r="E26" s="44" t="s">
        <v>86</v>
      </c>
      <c r="F26" s="42">
        <v>2015</v>
      </c>
      <c r="G26" s="43">
        <v>3888</v>
      </c>
      <c r="H26" s="8"/>
    </row>
    <row r="27" spans="1:8" x14ac:dyDescent="0.3">
      <c r="A27" s="44" t="s">
        <v>87</v>
      </c>
      <c r="B27" s="42">
        <v>-510141</v>
      </c>
      <c r="C27" s="43">
        <v>-189617</v>
      </c>
      <c r="D27" s="38"/>
      <c r="E27" s="44" t="s">
        <v>87</v>
      </c>
      <c r="F27" s="42">
        <v>-17626</v>
      </c>
      <c r="G27" s="43">
        <v>-5899</v>
      </c>
      <c r="H27" s="8"/>
    </row>
    <row r="28" spans="1:8" x14ac:dyDescent="0.3">
      <c r="A28" s="44" t="s">
        <v>88</v>
      </c>
      <c r="B28" s="42">
        <v>-43137</v>
      </c>
      <c r="C28" s="43">
        <v>-71864</v>
      </c>
      <c r="D28" s="38"/>
      <c r="E28" s="44" t="s">
        <v>88</v>
      </c>
      <c r="F28" s="42">
        <v>-1491</v>
      </c>
      <c r="G28" s="43">
        <v>-2236</v>
      </c>
      <c r="H28" s="8"/>
    </row>
    <row r="29" spans="1:8" x14ac:dyDescent="0.3">
      <c r="A29" s="46" t="s">
        <v>89</v>
      </c>
      <c r="B29" s="47">
        <f>SUM(B6:B28)</f>
        <v>5006960</v>
      </c>
      <c r="C29" s="47">
        <f>SUM(C6:C28)</f>
        <v>487411</v>
      </c>
      <c r="D29" s="38"/>
      <c r="E29" s="46" t="s">
        <v>89</v>
      </c>
      <c r="F29" s="47">
        <f>SUM(F6:F28)</f>
        <v>172589</v>
      </c>
      <c r="G29" s="47">
        <f>SUM(G6:G28)</f>
        <v>15894</v>
      </c>
      <c r="H29" s="8"/>
    </row>
    <row r="30" spans="1:8" x14ac:dyDescent="0.3">
      <c r="A30" s="48" t="s">
        <v>90</v>
      </c>
      <c r="B30" s="17"/>
      <c r="C30" s="17"/>
      <c r="D30" s="38"/>
      <c r="E30" s="48" t="s">
        <v>90</v>
      </c>
      <c r="F30" s="7"/>
      <c r="G30" s="7"/>
      <c r="H30" s="8"/>
    </row>
    <row r="31" spans="1:8" ht="27.6" x14ac:dyDescent="0.3">
      <c r="A31" s="44" t="s">
        <v>91</v>
      </c>
      <c r="B31" s="42">
        <v>-691143</v>
      </c>
      <c r="C31" s="43">
        <v>-1521889</v>
      </c>
      <c r="D31" s="38"/>
      <c r="E31" s="44" t="s">
        <v>91</v>
      </c>
      <c r="F31" s="42">
        <v>-23881</v>
      </c>
      <c r="G31" s="43">
        <v>-47361</v>
      </c>
      <c r="H31" s="8"/>
    </row>
    <row r="32" spans="1:8" x14ac:dyDescent="0.3">
      <c r="A32" s="44" t="s">
        <v>92</v>
      </c>
      <c r="B32" s="42">
        <v>40023</v>
      </c>
      <c r="C32" s="43">
        <v>1859</v>
      </c>
      <c r="D32" s="38"/>
      <c r="E32" s="44" t="s">
        <v>92</v>
      </c>
      <c r="F32" s="42">
        <v>1383</v>
      </c>
      <c r="G32" s="43">
        <v>58</v>
      </c>
      <c r="H32" s="8"/>
    </row>
    <row r="33" spans="1:8" x14ac:dyDescent="0.3">
      <c r="A33" s="44" t="s">
        <v>93</v>
      </c>
      <c r="B33" s="42">
        <v>24518</v>
      </c>
      <c r="C33" s="43">
        <v>25100</v>
      </c>
      <c r="D33" s="38"/>
      <c r="E33" s="44" t="s">
        <v>93</v>
      </c>
      <c r="F33" s="42">
        <v>841</v>
      </c>
      <c r="G33" s="43">
        <v>782</v>
      </c>
      <c r="H33" s="8"/>
    </row>
    <row r="34" spans="1:8" x14ac:dyDescent="0.3">
      <c r="A34" s="44" t="s">
        <v>94</v>
      </c>
      <c r="B34" s="42">
        <v>-16694</v>
      </c>
      <c r="C34" s="43">
        <v>-26921</v>
      </c>
      <c r="D34" s="38"/>
      <c r="E34" s="44" t="s">
        <v>94</v>
      </c>
      <c r="F34" s="42">
        <v>-577</v>
      </c>
      <c r="G34" s="43">
        <v>-838</v>
      </c>
      <c r="H34" s="8"/>
    </row>
    <row r="35" spans="1:8" x14ac:dyDescent="0.3">
      <c r="A35" s="44" t="s">
        <v>95</v>
      </c>
      <c r="B35" s="42">
        <v>7765</v>
      </c>
      <c r="C35" s="43">
        <v>53951</v>
      </c>
      <c r="D35" s="38"/>
      <c r="E35" s="44" t="s">
        <v>95</v>
      </c>
      <c r="F35" s="42">
        <v>268</v>
      </c>
      <c r="G35" s="43">
        <v>1679</v>
      </c>
      <c r="H35" s="8"/>
    </row>
    <row r="36" spans="1:8" x14ac:dyDescent="0.3">
      <c r="A36" s="46" t="s">
        <v>96</v>
      </c>
      <c r="B36" s="47">
        <f>SUM(B31:B35)</f>
        <v>-635531</v>
      </c>
      <c r="C36" s="47">
        <f>SUM(C31:C35)</f>
        <v>-1467900</v>
      </c>
      <c r="D36" s="38"/>
      <c r="E36" s="46" t="s">
        <v>96</v>
      </c>
      <c r="F36" s="47">
        <f>SUM(F31:F35)</f>
        <v>-21966</v>
      </c>
      <c r="G36" s="47">
        <f>SUM(G31:G35)</f>
        <v>-45680</v>
      </c>
      <c r="H36" s="8"/>
    </row>
    <row r="37" spans="1:8" x14ac:dyDescent="0.3">
      <c r="A37" s="48" t="s">
        <v>97</v>
      </c>
      <c r="B37" s="18"/>
      <c r="C37" s="43"/>
      <c r="D37" s="38"/>
      <c r="E37" s="48" t="s">
        <v>97</v>
      </c>
      <c r="F37" s="6"/>
      <c r="G37" s="6"/>
      <c r="H37" s="8"/>
    </row>
    <row r="38" spans="1:8" x14ac:dyDescent="0.3">
      <c r="A38" s="44" t="s">
        <v>98</v>
      </c>
      <c r="B38" s="42">
        <v>2349066</v>
      </c>
      <c r="C38" s="43">
        <v>6107708</v>
      </c>
      <c r="D38" s="38"/>
      <c r="E38" s="44" t="s">
        <v>98</v>
      </c>
      <c r="F38" s="42">
        <v>81169</v>
      </c>
      <c r="G38" s="43">
        <v>190070</v>
      </c>
      <c r="H38" s="8"/>
    </row>
    <row r="39" spans="1:8" x14ac:dyDescent="0.3">
      <c r="A39" s="44" t="s">
        <v>99</v>
      </c>
      <c r="B39" s="42">
        <v>-5235503</v>
      </c>
      <c r="C39" s="43">
        <v>-3684199</v>
      </c>
      <c r="D39" s="38"/>
      <c r="E39" s="44" t="s">
        <v>109</v>
      </c>
      <c r="F39" s="42">
        <v>-180905</v>
      </c>
      <c r="G39" s="43">
        <v>-114651</v>
      </c>
      <c r="H39" s="8"/>
    </row>
    <row r="40" spans="1:8" x14ac:dyDescent="0.3">
      <c r="A40" s="44" t="s">
        <v>100</v>
      </c>
      <c r="B40" s="42" t="s">
        <v>45</v>
      </c>
      <c r="C40" s="43">
        <v>-23326</v>
      </c>
      <c r="D40" s="38"/>
      <c r="E40" s="44" t="s">
        <v>100</v>
      </c>
      <c r="F40" s="42" t="s">
        <v>45</v>
      </c>
      <c r="G40" s="43">
        <v>-726</v>
      </c>
      <c r="H40" s="8"/>
    </row>
    <row r="41" spans="1:8" x14ac:dyDescent="0.3">
      <c r="A41" s="44" t="s">
        <v>101</v>
      </c>
      <c r="B41" s="42">
        <v>-394836</v>
      </c>
      <c r="C41" s="43">
        <v>-457073</v>
      </c>
      <c r="D41" s="38"/>
      <c r="E41" s="44" t="s">
        <v>101</v>
      </c>
      <c r="F41" s="42">
        <v>-13643</v>
      </c>
      <c r="G41" s="43">
        <v>-14105</v>
      </c>
      <c r="H41" s="8"/>
    </row>
    <row r="42" spans="1:8" x14ac:dyDescent="0.3">
      <c r="A42" s="44" t="s">
        <v>102</v>
      </c>
      <c r="B42" s="42">
        <v>-655074</v>
      </c>
      <c r="C42" s="43">
        <v>-633476</v>
      </c>
      <c r="D42" s="38"/>
      <c r="E42" s="44" t="s">
        <v>102</v>
      </c>
      <c r="F42" s="42">
        <v>-22635</v>
      </c>
      <c r="G42" s="43">
        <v>-19832</v>
      </c>
      <c r="H42" s="8"/>
    </row>
    <row r="43" spans="1:8" ht="27.6" x14ac:dyDescent="0.3">
      <c r="A43" s="44" t="s">
        <v>103</v>
      </c>
      <c r="B43" s="42">
        <v>-22451</v>
      </c>
      <c r="C43" s="43">
        <v>-56541</v>
      </c>
      <c r="D43" s="38"/>
      <c r="E43" s="44" t="s">
        <v>103</v>
      </c>
      <c r="F43" s="42">
        <v>-776</v>
      </c>
      <c r="G43" s="43">
        <v>-1760</v>
      </c>
      <c r="H43" s="8"/>
    </row>
    <row r="44" spans="1:8" x14ac:dyDescent="0.3">
      <c r="A44" s="44" t="s">
        <v>104</v>
      </c>
      <c r="B44" s="42">
        <v>-494919</v>
      </c>
      <c r="C44" s="43">
        <v>-358062</v>
      </c>
      <c r="D44" s="38"/>
      <c r="E44" s="44" t="s">
        <v>104</v>
      </c>
      <c r="F44" s="42">
        <v>-17101</v>
      </c>
      <c r="G44" s="43">
        <v>-11143</v>
      </c>
      <c r="H44" s="8"/>
    </row>
    <row r="45" spans="1:8" ht="27.6" x14ac:dyDescent="0.3">
      <c r="A45" s="46" t="s">
        <v>110</v>
      </c>
      <c r="B45" s="47">
        <f>SUM(B38:B44)</f>
        <v>-4453717</v>
      </c>
      <c r="C45" s="47">
        <f>SUM(C38:C44)</f>
        <v>895031</v>
      </c>
      <c r="D45" s="38"/>
      <c r="E45" s="46" t="s">
        <v>110</v>
      </c>
      <c r="F45" s="47">
        <f>SUM(F38:F44)</f>
        <v>-153891</v>
      </c>
      <c r="G45" s="47">
        <f>SUM(G38:G44)</f>
        <v>27853</v>
      </c>
      <c r="H45" s="8"/>
    </row>
    <row r="46" spans="1:8" x14ac:dyDescent="0.3">
      <c r="A46" s="44" t="s">
        <v>105</v>
      </c>
      <c r="B46" s="42">
        <v>-82288</v>
      </c>
      <c r="C46" s="43">
        <v>-85458</v>
      </c>
      <c r="D46" s="38"/>
      <c r="E46" s="44" t="s">
        <v>105</v>
      </c>
      <c r="F46" s="42">
        <v>-3268</v>
      </c>
      <c r="G46" s="43">
        <v>-1933</v>
      </c>
      <c r="H46" s="8"/>
    </row>
    <row r="47" spans="1:8" x14ac:dyDescent="0.3">
      <c r="A47" s="44" t="s">
        <v>106</v>
      </c>
      <c r="B47" s="42">
        <v>418882</v>
      </c>
      <c r="C47" s="43">
        <v>479990</v>
      </c>
      <c r="D47" s="38"/>
      <c r="E47" s="44" t="s">
        <v>106</v>
      </c>
      <c r="F47" s="42">
        <v>13208</v>
      </c>
      <c r="G47" s="43">
        <v>14330</v>
      </c>
      <c r="H47" s="8"/>
    </row>
    <row r="48" spans="1:8" x14ac:dyDescent="0.3">
      <c r="A48" s="44" t="s">
        <v>107</v>
      </c>
      <c r="B48" s="42">
        <v>-10548</v>
      </c>
      <c r="C48" s="43">
        <v>24350</v>
      </c>
      <c r="D48" s="38"/>
      <c r="E48" s="44" t="s">
        <v>107</v>
      </c>
      <c r="F48" s="42">
        <v>2400</v>
      </c>
      <c r="G48" s="43">
        <v>811</v>
      </c>
      <c r="H48" s="8"/>
    </row>
    <row r="49" spans="1:8" ht="15" thickBot="1" x14ac:dyDescent="0.35">
      <c r="A49" s="49" t="s">
        <v>108</v>
      </c>
      <c r="B49" s="50">
        <f>SUM(B46:B48)</f>
        <v>326046</v>
      </c>
      <c r="C49" s="50">
        <f>SUM(C46:C48)</f>
        <v>418882</v>
      </c>
      <c r="D49" s="38"/>
      <c r="E49" s="49" t="s">
        <v>108</v>
      </c>
      <c r="F49" s="50">
        <f t="shared" ref="F49:G49" si="0">SUM(F46:F48)</f>
        <v>12340</v>
      </c>
      <c r="G49" s="50">
        <f t="shared" si="0"/>
        <v>13208</v>
      </c>
      <c r="H49" s="8"/>
    </row>
    <row r="50" spans="1:8" ht="15" thickTop="1" x14ac:dyDescent="0.3">
      <c r="A50" s="8"/>
      <c r="B50" s="19"/>
      <c r="C50" s="19"/>
      <c r="D50" s="8"/>
      <c r="E50" s="8"/>
      <c r="F50" s="8"/>
      <c r="G50" s="8"/>
      <c r="H50" s="8"/>
    </row>
    <row r="51" spans="1:8" x14ac:dyDescent="0.3">
      <c r="A51" s="8"/>
      <c r="B51" s="19"/>
      <c r="C51" s="19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  <row r="55" spans="1:8" x14ac:dyDescent="0.3">
      <c r="A55" s="8"/>
      <c r="B55" s="8"/>
      <c r="C55" s="8"/>
      <c r="D55" s="8"/>
      <c r="E55" s="8"/>
      <c r="F55" s="8"/>
      <c r="G55" s="8"/>
      <c r="H55" s="8"/>
    </row>
    <row r="56" spans="1:8" x14ac:dyDescent="0.3">
      <c r="A56" s="8"/>
      <c r="B56" s="8"/>
      <c r="C56" s="8"/>
      <c r="D56" s="8"/>
      <c r="E56" s="8"/>
      <c r="F56" s="8"/>
      <c r="G56" s="8"/>
      <c r="H56" s="8"/>
    </row>
    <row r="57" spans="1:8" x14ac:dyDescent="0.3">
      <c r="A57" s="8"/>
      <c r="B57" s="8"/>
      <c r="C57" s="8"/>
      <c r="D57" s="8"/>
      <c r="E57" s="8"/>
      <c r="F57" s="8"/>
      <c r="G57" s="8"/>
      <c r="H57" s="8"/>
    </row>
    <row r="58" spans="1:8" x14ac:dyDescent="0.3">
      <c r="A58" s="8"/>
      <c r="B58" s="8"/>
      <c r="C58" s="8"/>
      <c r="D58" s="8"/>
      <c r="E58" s="8"/>
      <c r="F58" s="8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x14ac:dyDescent="0.3">
      <c r="A60" s="8"/>
      <c r="B60" s="8"/>
      <c r="C60" s="8"/>
      <c r="D60" s="8"/>
      <c r="E60" s="8"/>
      <c r="F60" s="8"/>
      <c r="G60" s="8"/>
      <c r="H60" s="8"/>
    </row>
    <row r="61" spans="1:8" x14ac:dyDescent="0.3">
      <c r="A61" s="8"/>
      <c r="B61" s="8"/>
      <c r="C61" s="8"/>
      <c r="D61" s="8"/>
      <c r="E61" s="8"/>
      <c r="F61" s="8"/>
      <c r="G61" s="8"/>
      <c r="H61" s="8"/>
    </row>
    <row r="62" spans="1:8" x14ac:dyDescent="0.3">
      <c r="A62" s="8"/>
      <c r="B62" s="8"/>
      <c r="C62" s="8"/>
      <c r="D62" s="8"/>
      <c r="E62" s="8"/>
      <c r="F62" s="8"/>
      <c r="G62" s="8"/>
      <c r="H62" s="8"/>
    </row>
    <row r="63" spans="1:8" x14ac:dyDescent="0.3">
      <c r="A63" s="8"/>
      <c r="B63" s="8"/>
      <c r="C63" s="8"/>
      <c r="D63" s="8"/>
      <c r="E63" s="8"/>
      <c r="F63" s="8"/>
      <c r="G63" s="8"/>
      <c r="H63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73E03CE33D0F438C27D9991D4A7F1E" ma:contentTypeVersion="2" ma:contentTypeDescription="Створення нового документа." ma:contentTypeScope="" ma:versionID="e90cbc91ffa57c88f64fd9e7317cea80">
  <xsd:schema xmlns:xsd="http://www.w3.org/2001/XMLSchema" xmlns:xs="http://www.w3.org/2001/XMLSchema" xmlns:p="http://schemas.microsoft.com/office/2006/metadata/properties" xmlns:ns2="1f668be9-31d9-4592-9e4c-8198d42a170d" targetNamespace="http://schemas.microsoft.com/office/2006/metadata/properties" ma:root="true" ma:fieldsID="697d57537ad7f94ab5f630b230546c4b" ns2:_="">
    <xsd:import namespace="1f668be9-31d9-4592-9e4c-8198d42a17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68be9-31d9-4592-9e4c-8198d42a17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C80D3-D6E4-4AAE-856F-C8F3E177B887}"/>
</file>

<file path=customXml/itemProps2.xml><?xml version="1.0" encoding="utf-8"?>
<ds:datastoreItem xmlns:ds="http://schemas.openxmlformats.org/officeDocument/2006/customXml" ds:itemID="{96FA5618-16A5-4E29-B1AA-79034546D6DB}"/>
</file>

<file path=customXml/itemProps3.xml><?xml version="1.0" encoding="utf-8"?>
<ds:datastoreItem xmlns:ds="http://schemas.openxmlformats.org/officeDocument/2006/customXml" ds:itemID="{C8195B30-D03C-4025-A732-FFFCA2B05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Попов Павло Андрійович</cp:lastModifiedBy>
  <dcterms:created xsi:type="dcterms:W3CDTF">2020-04-10T09:44:11Z</dcterms:created>
  <dcterms:modified xsi:type="dcterms:W3CDTF">2020-04-14T18:28:43Z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0x0101001773E03CE33D0F438C27D9991D4A7F1E</vt:lpwstr>
  </property>
</Properties>
</file>