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rchuk\ТОВ фірма Астарта-Київ\IR - General\1H20\для сайта рассылка\"/>
    </mc:Choice>
  </mc:AlternateContent>
  <xr:revisionPtr revIDLastSave="164" documentId="11_B5902EAC74867EF44061BE0275E68BF06DD05649" xr6:coauthVersionLast="45" xr6:coauthVersionMax="45" xr10:uidLastSave="{AB367230-21BE-4691-AFC2-DFAC8051C34B}"/>
  <bookViews>
    <workbookView xWindow="-120" yWindow="-120" windowWidth="20730" windowHeight="11160" activeTab="2" xr2:uid="{00000000-000D-0000-FFFF-FFFF00000000}"/>
  </bookViews>
  <sheets>
    <sheet name="Statement of financial position" sheetId="1" r:id="rId1"/>
    <sheet name="Consolidated income statement" sheetId="2" r:id="rId2"/>
    <sheet name="Cash flow statement" sheetId="3" r:id="rId3"/>
  </sheets>
  <calcPr calcId="191029" calcMode="manual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" l="1"/>
  <c r="E52" i="1" s="1"/>
  <c r="D51" i="1"/>
  <c r="D52" i="1" s="1"/>
  <c r="C52" i="1"/>
  <c r="C51" i="1"/>
  <c r="G8" i="2" l="1"/>
  <c r="G13" i="2" s="1"/>
  <c r="G19" i="2" s="1"/>
  <c r="G21" i="2" s="1"/>
  <c r="F8" i="2"/>
  <c r="F13" i="2" s="1"/>
  <c r="F19" i="2" s="1"/>
  <c r="F21" i="2" s="1"/>
  <c r="C8" i="2"/>
  <c r="C13" i="2" s="1"/>
  <c r="C19" i="2" s="1"/>
  <c r="C21" i="2" s="1"/>
  <c r="B8" i="2"/>
  <c r="B13" i="2" s="1"/>
  <c r="B19" i="2" s="1"/>
  <c r="B21" i="2" s="1"/>
  <c r="H51" i="1"/>
  <c r="H43" i="1"/>
  <c r="H36" i="1"/>
  <c r="H24" i="1"/>
  <c r="H13" i="1"/>
  <c r="C43" i="1"/>
  <c r="C36" i="1"/>
  <c r="E24" i="1"/>
  <c r="C24" i="1"/>
  <c r="C13" i="1"/>
  <c r="H52" i="1" l="1"/>
  <c r="H25" i="1"/>
  <c r="C25" i="1"/>
  <c r="G26" i="3"/>
  <c r="F26" i="3"/>
  <c r="G33" i="3"/>
  <c r="F33" i="3"/>
  <c r="G40" i="3"/>
  <c r="F40" i="3"/>
  <c r="G44" i="3"/>
  <c r="F44" i="3"/>
  <c r="C44" i="3"/>
  <c r="B44" i="3"/>
  <c r="C40" i="3"/>
  <c r="B40" i="3"/>
  <c r="C33" i="3"/>
  <c r="B33" i="3"/>
  <c r="C26" i="3"/>
  <c r="B26" i="3"/>
  <c r="J43" i="1" l="1"/>
  <c r="I43" i="1"/>
  <c r="J51" i="1"/>
  <c r="I51" i="1"/>
  <c r="E43" i="1"/>
  <c r="D43" i="1"/>
  <c r="J36" i="1"/>
  <c r="I36" i="1"/>
  <c r="E36" i="1"/>
  <c r="D36" i="1"/>
  <c r="J24" i="1"/>
  <c r="I24" i="1"/>
  <c r="J13" i="1"/>
  <c r="I13" i="1"/>
  <c r="J52" i="1" l="1"/>
  <c r="J25" i="1"/>
  <c r="I25" i="1"/>
  <c r="I52" i="1"/>
  <c r="E13" i="1"/>
  <c r="D13" i="1"/>
  <c r="D24" i="1"/>
  <c r="E25" i="1" l="1"/>
  <c r="D25" i="1"/>
</calcChain>
</file>

<file path=xl/sharedStrings.xml><?xml version="1.0" encoding="utf-8"?>
<sst xmlns="http://schemas.openxmlformats.org/spreadsheetml/2006/main" count="239" uniqueCount="109">
  <si>
    <t>ASSETS</t>
  </si>
  <si>
    <t>Non-current assets</t>
  </si>
  <si>
    <t>Property, plant and equipment</t>
  </si>
  <si>
    <t>Right-of-use assets</t>
  </si>
  <si>
    <t>Investment property</t>
  </si>
  <si>
    <t>Intangible assets</t>
  </si>
  <si>
    <t>Biological assets</t>
  </si>
  <si>
    <t>Value added tax</t>
  </si>
  <si>
    <t>Long-term receivables and prepayments</t>
  </si>
  <si>
    <t>Deferred tax assets</t>
  </si>
  <si>
    <t>Total non-current assets</t>
  </si>
  <si>
    <t>Current assets</t>
  </si>
  <si>
    <t>Inventories</t>
  </si>
  <si>
    <t>Trade accounts receivable</t>
  </si>
  <si>
    <t>Other accounts receivable and prepayments</t>
  </si>
  <si>
    <t>Current income tax</t>
  </si>
  <si>
    <t>Short-term cash deposits</t>
  </si>
  <si>
    <t>Cash and cash equivalents</t>
  </si>
  <si>
    <t>Non-current assets held for sale</t>
  </si>
  <si>
    <t>Total current assets</t>
  </si>
  <si>
    <t>Total assets</t>
  </si>
  <si>
    <t>EQUITY AND LIABILITIES</t>
  </si>
  <si>
    <t>Equity</t>
  </si>
  <si>
    <t>Share capital</t>
  </si>
  <si>
    <t>Additional paid-in capital</t>
  </si>
  <si>
    <t>Retained earnings</t>
  </si>
  <si>
    <t>Revaluation surplus</t>
  </si>
  <si>
    <t>Treasury shares</t>
  </si>
  <si>
    <t>Currency translation reserve</t>
  </si>
  <si>
    <t>Total equity</t>
  </si>
  <si>
    <t>Non-current liabilities</t>
  </si>
  <si>
    <t>Loans and borrowings</t>
  </si>
  <si>
    <t>Net assets attributable to non-controlling participants</t>
  </si>
  <si>
    <t>Other long-term liabilities</t>
  </si>
  <si>
    <t>Lease liability</t>
  </si>
  <si>
    <t>Deferred tax liabilities</t>
  </si>
  <si>
    <t>Total non-current liabilities</t>
  </si>
  <si>
    <t>Current liabilities</t>
  </si>
  <si>
    <t>Current portion of long-term loans and borrowings</t>
  </si>
  <si>
    <t>Trade accounts payable</t>
  </si>
  <si>
    <t>Current portion of lease liability</t>
  </si>
  <si>
    <t>Other liabilities and accounts payable</t>
  </si>
  <si>
    <t>Total current liabilities</t>
  </si>
  <si>
    <t>Total equity and liabilities</t>
  </si>
  <si>
    <t xml:space="preserve"> - </t>
  </si>
  <si>
    <t>ths UAH</t>
  </si>
  <si>
    <t>ths EUR</t>
  </si>
  <si>
    <t>Revenues</t>
  </si>
  <si>
    <t>Cost of revenues</t>
  </si>
  <si>
    <t>Changes in fair value of biological assets and agricultural produce</t>
  </si>
  <si>
    <t xml:space="preserve">Gross profit </t>
  </si>
  <si>
    <t xml:space="preserve">Other operating income </t>
  </si>
  <si>
    <t>General and administrative expense</t>
  </si>
  <si>
    <t>Selling and distribution expense</t>
  </si>
  <si>
    <t>Other operating expense</t>
  </si>
  <si>
    <t>Profit from operations</t>
  </si>
  <si>
    <t>Interest expense on lease liability</t>
  </si>
  <si>
    <t>Other finance costs</t>
  </si>
  <si>
    <t>Foreign currency exchange gain/(loss)</t>
  </si>
  <si>
    <t>Finance income</t>
  </si>
  <si>
    <t>Other income</t>
  </si>
  <si>
    <t>Profit/(Loss) before tax</t>
  </si>
  <si>
    <t>Income tax credit/(expense)</t>
  </si>
  <si>
    <t>Net profit/(loss)</t>
  </si>
  <si>
    <t>ASTARTA HOLDING N.V.</t>
  </si>
  <si>
    <t>in ths UAH</t>
  </si>
  <si>
    <t>in ths EUR</t>
  </si>
  <si>
    <t>Changes in fair value of BA and AP</t>
  </si>
  <si>
    <t xml:space="preserve">Operating activities </t>
  </si>
  <si>
    <t>Adjustments for:</t>
  </si>
  <si>
    <t>Depreciation and amortization</t>
  </si>
  <si>
    <t>VAT written off</t>
  </si>
  <si>
    <t>Interest income</t>
  </si>
  <si>
    <t>Interest expense</t>
  </si>
  <si>
    <t>Recovery of assets previously written off</t>
  </si>
  <si>
    <t>Working capital adjustments:</t>
  </si>
  <si>
    <t>Decrease in inventories</t>
  </si>
  <si>
    <t>Increase in biological assets due to other changes</t>
  </si>
  <si>
    <t>Income taxes paid</t>
  </si>
  <si>
    <t>Cash flows provided by operating activities</t>
  </si>
  <si>
    <t>Investing activities</t>
  </si>
  <si>
    <t>Purchase of property, plant and equipment, intangible assets and other non-current assets</t>
  </si>
  <si>
    <t>Proceeds from disposal of property, plant and equipment</t>
  </si>
  <si>
    <t>Interest received</t>
  </si>
  <si>
    <t>Cash deposits placement</t>
  </si>
  <si>
    <t>Cash deposits withdrawal</t>
  </si>
  <si>
    <t>Cash flows used in investing activities</t>
  </si>
  <si>
    <t>Financing activities</t>
  </si>
  <si>
    <t>Proceeds from loans and borrowings</t>
  </si>
  <si>
    <t>Payment of lease liabilities</t>
  </si>
  <si>
    <t>Payment of interest on lease liabilities</t>
  </si>
  <si>
    <t>Interest paid</t>
  </si>
  <si>
    <t>Net decrease in cash and cash equivalents</t>
  </si>
  <si>
    <t>Cash and cash equivalents as at 1 January</t>
  </si>
  <si>
    <t>Currency translation difference</t>
  </si>
  <si>
    <t xml:space="preserve">Cash and cash equivalents as at 31 December </t>
  </si>
  <si>
    <t>Cash flows (used in)/provided by financing activities</t>
  </si>
  <si>
    <t>Repayment of loans and borrowings</t>
  </si>
  <si>
    <t>31.06.2020</t>
  </si>
  <si>
    <t>31.06.2019</t>
  </si>
  <si>
    <t>-</t>
  </si>
  <si>
    <t>1H2020</t>
  </si>
  <si>
    <t>1H2019</t>
  </si>
  <si>
    <t>Loss on disposal of property, plant and equipment</t>
  </si>
  <si>
    <t>Other finance income</t>
  </si>
  <si>
    <t>Net (profit)/loss attributable to non-controlling  participants in limited liability company subsidiaries</t>
  </si>
  <si>
    <t>Foreign exchange loss/(gain) on loans and borrowings, deposits</t>
  </si>
  <si>
    <t>Decrease in trade and other receivables</t>
  </si>
  <si>
    <t>(Decrease)/Increase in trade and other payables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</si>
</sst>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₴_-;\-* #,##0.00\ _₴_-;_-* &quot;-&quot;??\ _₴_-;_-@_-"/>
    <numFmt numFmtId="165" formatCode="#,##0;\(#,##0\);_(&quot;-&quot;_)"/>
    <numFmt numFmtId="166" formatCode="#,##0;\(#,##0\);_(* &quot;-&quot;_)"/>
    <numFmt numFmtId="167" formatCode="_-* #,##0.00_₴_-;\-* #,##0.00_₴_-;_-* &quot;-&quot;??_₴_-;_-@_-"/>
    <numFmt numFmtId="168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2060"/>
      <name val="Franklin Gothic Book"/>
      <family val="2"/>
      <charset val="204"/>
    </font>
    <font>
      <sz val="10"/>
      <color rgb="FF002060"/>
      <name val="Franklin Gothic Book"/>
      <family val="2"/>
      <charset val="204"/>
    </font>
    <font>
      <b/>
      <sz val="10"/>
      <color theme="3"/>
      <name val="Franklin Gothic Book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3"/>
      <name val="Franklin Gothic Book"/>
      <family val="2"/>
      <charset val="204"/>
    </font>
    <font>
      <sz val="10"/>
      <color rgb="FF2D5F91"/>
      <name val="Franklin Gothic Book"/>
      <family val="2"/>
      <charset val="204"/>
    </font>
    <font>
      <b/>
      <sz val="10"/>
      <color indexed="56"/>
      <name val="Franklin Gothic Book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2D5F91"/>
      <name val="Franklin Gothic Book"/>
      <family val="2"/>
      <charset val="204"/>
    </font>
    <font>
      <i/>
      <sz val="10"/>
      <color rgb="FF2D5F91"/>
      <name val="Franklin Gothic Book"/>
      <family val="2"/>
      <charset val="204"/>
    </font>
    <font>
      <b/>
      <sz val="10"/>
      <color theme="1"/>
      <name val="Calibri"/>
      <family val="2"/>
      <charset val="204"/>
      <scheme val="minor"/>
    </font>
    <font>
      <i/>
      <sz val="10"/>
      <color theme="3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</borders>
  <cellStyleXfs count="1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5" applyFont="1" applyAlignment="1">
      <alignment vertical="top" wrapText="1"/>
    </xf>
    <xf numFmtId="0" fontId="5" fillId="0" borderId="0" xfId="5" applyFont="1" applyAlignment="1">
      <alignment vertical="top" wrapText="1"/>
    </xf>
    <xf numFmtId="0" fontId="5" fillId="0" borderId="0" xfId="5" applyFont="1" applyAlignment="1">
      <alignment horizontal="center" vertical="top" wrapText="1"/>
    </xf>
    <xf numFmtId="0" fontId="5" fillId="0" borderId="0" xfId="5" applyFont="1" applyAlignment="1">
      <alignment horizontal="right" vertical="top" wrapText="1"/>
    </xf>
    <xf numFmtId="0" fontId="5" fillId="0" borderId="1" xfId="5" applyFont="1" applyBorder="1" applyAlignment="1">
      <alignment horizontal="center" vertical="top" wrapText="1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wrapText="1"/>
    </xf>
    <xf numFmtId="3" fontId="0" fillId="0" borderId="0" xfId="0" applyNumberFormat="1" applyBorder="1"/>
    <xf numFmtId="0" fontId="12" fillId="0" borderId="0" xfId="0" applyFont="1"/>
    <xf numFmtId="14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3" fontId="12" fillId="0" borderId="0" xfId="0" applyNumberFormat="1" applyFont="1"/>
    <xf numFmtId="0" fontId="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3" fillId="0" borderId="0" xfId="0" applyFont="1" applyBorder="1" applyAlignment="1">
      <alignment horizontal="right" vertical="center" wrapText="1"/>
    </xf>
    <xf numFmtId="165" fontId="5" fillId="0" borderId="0" xfId="5" applyNumberFormat="1" applyFont="1" applyAlignment="1">
      <alignment horizontal="right" vertical="top"/>
    </xf>
    <xf numFmtId="165" fontId="9" fillId="0" borderId="0" xfId="5" applyNumberFormat="1" applyFont="1" applyAlignment="1">
      <alignment horizontal="right" vertical="top"/>
    </xf>
    <xf numFmtId="0" fontId="12" fillId="0" borderId="0" xfId="0" applyFont="1" applyBorder="1"/>
    <xf numFmtId="0" fontId="5" fillId="0" borderId="1" xfId="0" applyFont="1" applyBorder="1"/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165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5" fillId="0" borderId="0" xfId="5" applyFont="1" applyBorder="1" applyAlignment="1">
      <alignment horizontal="center" vertical="top" wrapText="1"/>
    </xf>
    <xf numFmtId="0" fontId="5" fillId="0" borderId="0" xfId="0" applyFont="1" applyBorder="1"/>
    <xf numFmtId="166" fontId="9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5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</cellXfs>
  <cellStyles count="11">
    <cellStyle name="Hyperlink" xfId="3" xr:uid="{00000000-0005-0000-0000-000000000000}"/>
    <cellStyle name="Hyperlink 2" xfId="7" xr:uid="{00000000-0005-0000-0000-000001000000}"/>
    <cellStyle name="Відсотковий 2" xfId="6" xr:uid="{00000000-0005-0000-0000-000002000000}"/>
    <cellStyle name="Відсотковий 3" xfId="2" xr:uid="{00000000-0005-0000-0000-000003000000}"/>
    <cellStyle name="Звичайний" xfId="0" builtinId="0"/>
    <cellStyle name="Звичайний 2" xfId="5" xr:uid="{00000000-0005-0000-0000-000005000000}"/>
    <cellStyle name="Звичайний 3" xfId="1" xr:uid="{00000000-0005-0000-0000-000006000000}"/>
    <cellStyle name="Обычный_25, 26, 27, 28, 30_Oper in, G&amp;A, S&amp;D, Oper ex, Fin ex_3m 2010" xfId="9" xr:uid="{00000000-0005-0000-0000-000007000000}"/>
    <cellStyle name="Фінансовий 2" xfId="4" xr:uid="{00000000-0005-0000-0000-000008000000}"/>
    <cellStyle name="Фінансовий 3" xfId="8" xr:uid="{00000000-0005-0000-0000-000009000000}"/>
    <cellStyle name="Фінансовий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opLeftCell="A32" zoomScaleNormal="100" workbookViewId="0">
      <selection activeCell="C54" sqref="A54:XFD54"/>
    </sheetView>
  </sheetViews>
  <sheetFormatPr defaultRowHeight="15" x14ac:dyDescent="0.25"/>
  <cols>
    <col min="1" max="1" width="35" customWidth="1"/>
    <col min="2" max="2" width="2.85546875" customWidth="1"/>
    <col min="3" max="6" width="13" customWidth="1"/>
    <col min="7" max="7" width="35.140625" customWidth="1"/>
    <col min="8" max="10" width="13" customWidth="1"/>
  </cols>
  <sheetData>
    <row r="1" spans="1:10" x14ac:dyDescent="0.25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x14ac:dyDescent="0.25">
      <c r="A2" s="14" t="s">
        <v>65</v>
      </c>
      <c r="B2" s="20"/>
      <c r="C2" s="21" t="s">
        <v>98</v>
      </c>
      <c r="D2" s="21">
        <v>43830</v>
      </c>
      <c r="E2" s="21" t="s">
        <v>99</v>
      </c>
      <c r="F2" s="20"/>
      <c r="G2" s="14" t="s">
        <v>66</v>
      </c>
      <c r="H2" s="21" t="s">
        <v>98</v>
      </c>
      <c r="I2" s="21">
        <v>43830</v>
      </c>
      <c r="J2" s="21" t="s">
        <v>99</v>
      </c>
    </row>
    <row r="3" spans="1:10" x14ac:dyDescent="0.25">
      <c r="A3" s="10" t="s">
        <v>0</v>
      </c>
      <c r="B3" s="2"/>
      <c r="C3" s="2"/>
      <c r="D3" s="1"/>
      <c r="E3" s="21"/>
      <c r="F3" s="20"/>
      <c r="G3" s="10" t="s">
        <v>0</v>
      </c>
      <c r="H3" s="10"/>
      <c r="I3" s="1"/>
      <c r="J3" s="21"/>
    </row>
    <row r="4" spans="1:10" x14ac:dyDescent="0.25">
      <c r="A4" s="3" t="s">
        <v>1</v>
      </c>
      <c r="B4" s="2"/>
      <c r="C4" s="2"/>
      <c r="D4" s="1"/>
      <c r="E4" s="1"/>
      <c r="F4" s="20"/>
      <c r="G4" s="3" t="s">
        <v>1</v>
      </c>
      <c r="H4" s="3"/>
      <c r="I4" s="7"/>
      <c r="J4" s="7"/>
    </row>
    <row r="5" spans="1:10" ht="13.5" customHeight="1" x14ac:dyDescent="0.25">
      <c r="A5" s="4" t="s">
        <v>2</v>
      </c>
      <c r="B5" s="2"/>
      <c r="C5" s="22">
        <v>7433066</v>
      </c>
      <c r="D5" s="23">
        <v>7779761</v>
      </c>
      <c r="E5" s="23">
        <v>8322658</v>
      </c>
      <c r="F5" s="20"/>
      <c r="G5" s="4" t="s">
        <v>2</v>
      </c>
      <c r="H5" s="53">
        <v>248183</v>
      </c>
      <c r="I5" s="23">
        <v>294442</v>
      </c>
      <c r="J5" s="23">
        <v>279939</v>
      </c>
    </row>
    <row r="6" spans="1:10" ht="13.5" customHeight="1" x14ac:dyDescent="0.25">
      <c r="A6" s="4" t="s">
        <v>3</v>
      </c>
      <c r="B6" s="2"/>
      <c r="C6" s="22">
        <v>3614824</v>
      </c>
      <c r="D6" s="23">
        <v>3752857</v>
      </c>
      <c r="E6" s="23">
        <v>3761749</v>
      </c>
      <c r="F6" s="20"/>
      <c r="G6" s="4" t="s">
        <v>3</v>
      </c>
      <c r="H6" s="53">
        <v>120695</v>
      </c>
      <c r="I6" s="23">
        <v>142035</v>
      </c>
      <c r="J6" s="23">
        <v>126529</v>
      </c>
    </row>
    <row r="7" spans="1:10" ht="13.5" customHeight="1" x14ac:dyDescent="0.25">
      <c r="A7" s="4" t="s">
        <v>4</v>
      </c>
      <c r="B7" s="2"/>
      <c r="C7" s="22">
        <v>69900</v>
      </c>
      <c r="D7" s="23">
        <v>70690</v>
      </c>
      <c r="E7" s="23">
        <v>70932</v>
      </c>
      <c r="F7" s="20"/>
      <c r="G7" s="4" t="s">
        <v>4</v>
      </c>
      <c r="H7" s="53">
        <v>2334</v>
      </c>
      <c r="I7" s="23">
        <v>2675</v>
      </c>
      <c r="J7" s="23">
        <v>2386</v>
      </c>
    </row>
    <row r="8" spans="1:10" ht="13.5" customHeight="1" x14ac:dyDescent="0.25">
      <c r="A8" s="4" t="s">
        <v>5</v>
      </c>
      <c r="B8" s="2"/>
      <c r="C8" s="22">
        <v>34961</v>
      </c>
      <c r="D8" s="23">
        <v>35378</v>
      </c>
      <c r="E8" s="23">
        <v>35218</v>
      </c>
      <c r="F8" s="20"/>
      <c r="G8" s="4" t="s">
        <v>5</v>
      </c>
      <c r="H8" s="53">
        <v>1167</v>
      </c>
      <c r="I8" s="23">
        <v>1340</v>
      </c>
      <c r="J8" s="23">
        <v>1185</v>
      </c>
    </row>
    <row r="9" spans="1:10" ht="13.5" customHeight="1" x14ac:dyDescent="0.25">
      <c r="A9" s="4" t="s">
        <v>6</v>
      </c>
      <c r="B9" s="2"/>
      <c r="C9" s="22">
        <v>780849</v>
      </c>
      <c r="D9" s="23">
        <v>792939</v>
      </c>
      <c r="E9" s="23">
        <v>538717</v>
      </c>
      <c r="F9" s="20"/>
      <c r="G9" s="4" t="s">
        <v>6</v>
      </c>
      <c r="H9" s="53">
        <v>26072</v>
      </c>
      <c r="I9" s="23">
        <v>30011</v>
      </c>
      <c r="J9" s="23">
        <v>18121</v>
      </c>
    </row>
    <row r="10" spans="1:10" ht="13.5" customHeight="1" x14ac:dyDescent="0.25">
      <c r="A10" s="4" t="s">
        <v>7</v>
      </c>
      <c r="B10" s="2"/>
      <c r="C10" s="24">
        <v>0</v>
      </c>
      <c r="D10" s="25">
        <v>0</v>
      </c>
      <c r="E10" s="23">
        <v>117074</v>
      </c>
      <c r="F10" s="20"/>
      <c r="G10" s="4" t="s">
        <v>7</v>
      </c>
      <c r="H10" s="58" t="s">
        <v>100</v>
      </c>
      <c r="I10" s="25" t="s">
        <v>44</v>
      </c>
      <c r="J10" s="23">
        <v>3938</v>
      </c>
    </row>
    <row r="11" spans="1:10" ht="13.5" customHeight="1" x14ac:dyDescent="0.25">
      <c r="A11" s="4" t="s">
        <v>8</v>
      </c>
      <c r="B11" s="2"/>
      <c r="C11" s="22">
        <v>35098</v>
      </c>
      <c r="D11" s="23">
        <v>20767</v>
      </c>
      <c r="E11" s="23">
        <v>7321</v>
      </c>
      <c r="F11" s="20"/>
      <c r="G11" s="4" t="s">
        <v>8</v>
      </c>
      <c r="H11" s="53">
        <v>1172</v>
      </c>
      <c r="I11" s="23">
        <v>786</v>
      </c>
      <c r="J11" s="23">
        <v>246</v>
      </c>
    </row>
    <row r="12" spans="1:10" ht="13.5" customHeight="1" x14ac:dyDescent="0.25">
      <c r="A12" s="4" t="s">
        <v>9</v>
      </c>
      <c r="B12" s="2"/>
      <c r="C12" s="22">
        <v>20724</v>
      </c>
      <c r="D12" s="23">
        <v>25095</v>
      </c>
      <c r="E12" s="23">
        <v>28674</v>
      </c>
      <c r="F12" s="20"/>
      <c r="G12" s="4" t="s">
        <v>9</v>
      </c>
      <c r="H12" s="54">
        <v>692</v>
      </c>
      <c r="I12" s="23">
        <v>950</v>
      </c>
      <c r="J12" s="52">
        <v>964</v>
      </c>
    </row>
    <row r="13" spans="1:10" ht="13.5" customHeight="1" x14ac:dyDescent="0.25">
      <c r="A13" s="11" t="s">
        <v>10</v>
      </c>
      <c r="B13" s="26"/>
      <c r="C13" s="22">
        <f>SUM(C5:C12)</f>
        <v>11989422</v>
      </c>
      <c r="D13" s="23">
        <f>SUM(D5:D12)</f>
        <v>12477487</v>
      </c>
      <c r="E13" s="23">
        <f>SUM(E5:E12)</f>
        <v>12882343</v>
      </c>
      <c r="F13" s="20"/>
      <c r="G13" s="11" t="s">
        <v>10</v>
      </c>
      <c r="H13" s="22">
        <f t="shared" ref="H13:J13" si="0">SUM(H5:H12)</f>
        <v>400315</v>
      </c>
      <c r="I13" s="23">
        <f t="shared" si="0"/>
        <v>472239</v>
      </c>
      <c r="J13" s="23">
        <f t="shared" si="0"/>
        <v>433308</v>
      </c>
    </row>
    <row r="14" spans="1:10" ht="13.5" customHeight="1" x14ac:dyDescent="0.25">
      <c r="A14" s="11"/>
      <c r="B14" s="26"/>
      <c r="C14" s="26"/>
      <c r="D14" s="22"/>
      <c r="E14" s="22"/>
      <c r="F14" s="20"/>
      <c r="G14" s="27"/>
      <c r="H14" s="27"/>
      <c r="I14" s="28"/>
      <c r="J14" s="29"/>
    </row>
    <row r="15" spans="1:10" ht="13.5" customHeight="1" x14ac:dyDescent="0.25">
      <c r="A15" s="3" t="s">
        <v>11</v>
      </c>
      <c r="B15" s="2"/>
      <c r="C15" s="2"/>
      <c r="D15" s="1"/>
      <c r="E15" s="1"/>
      <c r="F15" s="20"/>
      <c r="G15" s="3" t="s">
        <v>11</v>
      </c>
      <c r="H15" s="3"/>
      <c r="I15" s="7"/>
      <c r="J15" s="7"/>
    </row>
    <row r="16" spans="1:10" ht="13.5" customHeight="1" x14ac:dyDescent="0.25">
      <c r="A16" s="4" t="s">
        <v>12</v>
      </c>
      <c r="B16" s="2"/>
      <c r="C16" s="22">
        <v>2182272</v>
      </c>
      <c r="D16" s="23">
        <v>5117473</v>
      </c>
      <c r="E16" s="23">
        <v>2762829</v>
      </c>
      <c r="F16" s="20"/>
      <c r="G16" s="4" t="s">
        <v>12</v>
      </c>
      <c r="H16" s="53">
        <v>72864</v>
      </c>
      <c r="I16" s="23">
        <v>193681</v>
      </c>
      <c r="J16" s="23">
        <v>92930</v>
      </c>
    </row>
    <row r="17" spans="1:10" ht="13.5" customHeight="1" x14ac:dyDescent="0.25">
      <c r="A17" s="4" t="s">
        <v>6</v>
      </c>
      <c r="B17" s="2"/>
      <c r="C17" s="22">
        <v>3988841</v>
      </c>
      <c r="D17" s="23">
        <v>425624</v>
      </c>
      <c r="E17" s="23">
        <v>4785781</v>
      </c>
      <c r="F17" s="20"/>
      <c r="G17" s="4" t="s">
        <v>6</v>
      </c>
      <c r="H17" s="53">
        <v>133183</v>
      </c>
      <c r="I17" s="23">
        <v>16109</v>
      </c>
      <c r="J17" s="23">
        <v>160973</v>
      </c>
    </row>
    <row r="18" spans="1:10" ht="13.5" customHeight="1" x14ac:dyDescent="0.25">
      <c r="A18" s="4" t="s">
        <v>13</v>
      </c>
      <c r="B18" s="2"/>
      <c r="C18" s="22">
        <v>401529</v>
      </c>
      <c r="D18" s="23">
        <v>607870</v>
      </c>
      <c r="E18" s="23">
        <v>499791</v>
      </c>
      <c r="F18" s="20"/>
      <c r="G18" s="4" t="s">
        <v>13</v>
      </c>
      <c r="H18" s="53">
        <v>13407</v>
      </c>
      <c r="I18" s="23">
        <v>23007</v>
      </c>
      <c r="J18" s="23">
        <v>16811</v>
      </c>
    </row>
    <row r="19" spans="1:10" ht="13.5" customHeight="1" x14ac:dyDescent="0.25">
      <c r="A19" s="4" t="s">
        <v>14</v>
      </c>
      <c r="B19" s="2"/>
      <c r="C19" s="22">
        <v>1031755</v>
      </c>
      <c r="D19" s="23">
        <v>1032787</v>
      </c>
      <c r="E19" s="23">
        <v>1616950</v>
      </c>
      <c r="F19" s="20"/>
      <c r="G19" s="4" t="s">
        <v>14</v>
      </c>
      <c r="H19" s="53">
        <v>34449</v>
      </c>
      <c r="I19" s="23">
        <v>39086</v>
      </c>
      <c r="J19" s="23">
        <v>54387</v>
      </c>
    </row>
    <row r="20" spans="1:10" ht="13.5" customHeight="1" x14ac:dyDescent="0.25">
      <c r="A20" s="5" t="s">
        <v>15</v>
      </c>
      <c r="B20" s="6"/>
      <c r="C20" s="22">
        <v>48965</v>
      </c>
      <c r="D20" s="23">
        <v>12551</v>
      </c>
      <c r="E20" s="23">
        <v>8887</v>
      </c>
      <c r="F20" s="20"/>
      <c r="G20" s="4" t="s">
        <v>15</v>
      </c>
      <c r="H20" s="53">
        <v>1635</v>
      </c>
      <c r="I20" s="23">
        <v>475</v>
      </c>
      <c r="J20" s="23">
        <v>299</v>
      </c>
    </row>
    <row r="21" spans="1:10" ht="13.5" customHeight="1" x14ac:dyDescent="0.25">
      <c r="A21" s="5" t="s">
        <v>16</v>
      </c>
      <c r="B21" s="6"/>
      <c r="C21" s="22">
        <v>4758</v>
      </c>
      <c r="D21" s="23">
        <v>18318</v>
      </c>
      <c r="E21" s="23">
        <v>19487</v>
      </c>
      <c r="F21" s="20"/>
      <c r="G21" s="4" t="s">
        <v>16</v>
      </c>
      <c r="H21" s="54">
        <v>159</v>
      </c>
      <c r="I21" s="23">
        <v>693</v>
      </c>
      <c r="J21" s="23">
        <v>655</v>
      </c>
    </row>
    <row r="22" spans="1:10" ht="13.5" customHeight="1" x14ac:dyDescent="0.25">
      <c r="A22" s="5" t="s">
        <v>17</v>
      </c>
      <c r="B22" s="6"/>
      <c r="C22" s="22">
        <v>68395</v>
      </c>
      <c r="D22" s="23">
        <v>326046</v>
      </c>
      <c r="E22" s="23">
        <v>515358</v>
      </c>
      <c r="F22" s="20"/>
      <c r="G22" s="4" t="s">
        <v>17</v>
      </c>
      <c r="H22" s="53">
        <v>2284</v>
      </c>
      <c r="I22" s="23">
        <v>12340</v>
      </c>
      <c r="J22" s="23">
        <v>17334</v>
      </c>
    </row>
    <row r="23" spans="1:10" ht="13.5" customHeight="1" x14ac:dyDescent="0.25">
      <c r="A23" s="5" t="s">
        <v>18</v>
      </c>
      <c r="B23" s="26"/>
      <c r="C23" s="22">
        <v>39215</v>
      </c>
      <c r="D23" s="23">
        <v>43283</v>
      </c>
      <c r="E23" s="25" t="s">
        <v>44</v>
      </c>
      <c r="F23" s="20"/>
      <c r="G23" s="4" t="s">
        <v>18</v>
      </c>
      <c r="H23" s="53">
        <v>1309</v>
      </c>
      <c r="I23" s="23">
        <v>1638</v>
      </c>
      <c r="J23" s="25" t="s">
        <v>44</v>
      </c>
    </row>
    <row r="24" spans="1:10" ht="13.5" customHeight="1" x14ac:dyDescent="0.25">
      <c r="A24" s="11" t="s">
        <v>19</v>
      </c>
      <c r="B24" s="30"/>
      <c r="C24" s="22">
        <f>SUM(C16:C23)</f>
        <v>7765730</v>
      </c>
      <c r="D24" s="23">
        <f>SUM(D16:D23)</f>
        <v>7583952</v>
      </c>
      <c r="E24" s="23">
        <f>SUM(E16:E23)</f>
        <v>10209083</v>
      </c>
      <c r="F24" s="20"/>
      <c r="G24" s="11" t="s">
        <v>19</v>
      </c>
      <c r="H24" s="22">
        <f t="shared" ref="H24" si="1">SUM(H16:H23)</f>
        <v>259290</v>
      </c>
      <c r="I24" s="23">
        <f t="shared" ref="I24:J24" si="2">SUM(I16:I23)</f>
        <v>287029</v>
      </c>
      <c r="J24" s="23">
        <f t="shared" si="2"/>
        <v>343389</v>
      </c>
    </row>
    <row r="25" spans="1:10" ht="13.5" customHeight="1" x14ac:dyDescent="0.25">
      <c r="A25" s="9" t="s">
        <v>20</v>
      </c>
      <c r="B25" s="30"/>
      <c r="C25" s="22">
        <f>C24+C13</f>
        <v>19755152</v>
      </c>
      <c r="D25" s="23">
        <f>D24+D13</f>
        <v>20061439</v>
      </c>
      <c r="E25" s="23">
        <f>E24+E13</f>
        <v>23091426</v>
      </c>
      <c r="F25" s="20"/>
      <c r="G25" s="11" t="s">
        <v>20</v>
      </c>
      <c r="H25" s="22">
        <f t="shared" ref="H25" si="3">H24+H13</f>
        <v>659605</v>
      </c>
      <c r="I25" s="23">
        <f t="shared" ref="I25:J25" si="4">I24+I13</f>
        <v>759268</v>
      </c>
      <c r="J25" s="23">
        <f t="shared" si="4"/>
        <v>776697</v>
      </c>
    </row>
    <row r="26" spans="1:10" ht="13.5" customHeight="1" x14ac:dyDescent="0.25">
      <c r="A26" s="9"/>
      <c r="B26" s="30"/>
      <c r="C26" s="30"/>
      <c r="D26" s="28"/>
      <c r="E26" s="29"/>
      <c r="F26" s="31"/>
      <c r="G26" s="20"/>
      <c r="H26" s="20"/>
      <c r="I26" s="20"/>
      <c r="J26" s="20"/>
    </row>
    <row r="27" spans="1:10" ht="13.5" customHeight="1" x14ac:dyDescent="0.25">
      <c r="A27" s="9"/>
      <c r="B27" s="30"/>
      <c r="C27" s="30"/>
      <c r="D27" s="32" t="s">
        <v>45</v>
      </c>
      <c r="E27" s="32"/>
      <c r="F27" s="31"/>
      <c r="G27" s="20"/>
      <c r="H27" s="20"/>
      <c r="I27" s="32" t="s">
        <v>46</v>
      </c>
      <c r="J27" s="32"/>
    </row>
    <row r="28" spans="1:10" ht="13.5" customHeight="1" x14ac:dyDescent="0.25">
      <c r="A28" s="10" t="s">
        <v>21</v>
      </c>
      <c r="B28" s="6"/>
      <c r="C28" s="21" t="s">
        <v>98</v>
      </c>
      <c r="D28" s="21">
        <v>43830</v>
      </c>
      <c r="E28" s="21" t="s">
        <v>99</v>
      </c>
      <c r="F28" s="20"/>
      <c r="G28" s="10" t="s">
        <v>21</v>
      </c>
      <c r="H28" s="21" t="s">
        <v>98</v>
      </c>
      <c r="I28" s="21">
        <v>43830</v>
      </c>
      <c r="J28" s="21" t="s">
        <v>99</v>
      </c>
    </row>
    <row r="29" spans="1:10" ht="13.5" customHeight="1" x14ac:dyDescent="0.25">
      <c r="A29" s="3" t="s">
        <v>22</v>
      </c>
      <c r="B29" s="6"/>
      <c r="C29" s="6"/>
      <c r="D29" s="7"/>
      <c r="E29" s="7"/>
      <c r="F29" s="20"/>
      <c r="G29" s="3" t="s">
        <v>22</v>
      </c>
      <c r="H29" s="3"/>
      <c r="I29" s="7"/>
      <c r="J29" s="7"/>
    </row>
    <row r="30" spans="1:10" ht="13.5" customHeight="1" x14ac:dyDescent="0.25">
      <c r="A30" s="5" t="s">
        <v>23</v>
      </c>
      <c r="B30" s="6"/>
      <c r="C30" s="22">
        <v>1663</v>
      </c>
      <c r="D30" s="23">
        <v>1663</v>
      </c>
      <c r="E30" s="23">
        <v>1663</v>
      </c>
      <c r="F30" s="20"/>
      <c r="G30" s="5" t="s">
        <v>23</v>
      </c>
      <c r="H30" s="22">
        <v>250</v>
      </c>
      <c r="I30" s="23">
        <v>250</v>
      </c>
      <c r="J30" s="23">
        <v>250</v>
      </c>
    </row>
    <row r="31" spans="1:10" ht="13.5" customHeight="1" x14ac:dyDescent="0.25">
      <c r="A31" s="5" t="s">
        <v>24</v>
      </c>
      <c r="B31" s="6"/>
      <c r="C31" s="22">
        <v>369798</v>
      </c>
      <c r="D31" s="23">
        <v>369798</v>
      </c>
      <c r="E31" s="23">
        <v>369798</v>
      </c>
      <c r="F31" s="20"/>
      <c r="G31" s="5" t="s">
        <v>24</v>
      </c>
      <c r="H31" s="22">
        <v>55638</v>
      </c>
      <c r="I31" s="23">
        <v>55638</v>
      </c>
      <c r="J31" s="23">
        <v>55638</v>
      </c>
    </row>
    <row r="32" spans="1:10" ht="13.5" customHeight="1" x14ac:dyDescent="0.25">
      <c r="A32" s="5" t="s">
        <v>25</v>
      </c>
      <c r="B32" s="6"/>
      <c r="C32" s="22">
        <v>8855889</v>
      </c>
      <c r="D32" s="23">
        <v>8349380</v>
      </c>
      <c r="E32" s="23">
        <v>8913695</v>
      </c>
      <c r="F32" s="20"/>
      <c r="G32" s="5" t="s">
        <v>25</v>
      </c>
      <c r="H32" s="59">
        <v>511545</v>
      </c>
      <c r="I32" s="23">
        <v>492290</v>
      </c>
      <c r="J32" s="23">
        <v>506348</v>
      </c>
    </row>
    <row r="33" spans="1:10" ht="13.5" customHeight="1" x14ac:dyDescent="0.25">
      <c r="A33" s="5" t="s">
        <v>26</v>
      </c>
      <c r="B33" s="6"/>
      <c r="C33" s="22">
        <v>2219985</v>
      </c>
      <c r="D33" s="23">
        <v>2482363</v>
      </c>
      <c r="E33" s="23">
        <v>2788165</v>
      </c>
      <c r="F33" s="20"/>
      <c r="G33" s="5" t="s">
        <v>26</v>
      </c>
      <c r="H33" s="59">
        <v>100565</v>
      </c>
      <c r="I33" s="23">
        <v>112451</v>
      </c>
      <c r="J33" s="23">
        <v>127386</v>
      </c>
    </row>
    <row r="34" spans="1:10" ht="13.5" customHeight="1" x14ac:dyDescent="0.25">
      <c r="A34" s="5" t="s">
        <v>27</v>
      </c>
      <c r="B34" s="6"/>
      <c r="C34" s="22">
        <v>-119260</v>
      </c>
      <c r="D34" s="23">
        <v>-119260</v>
      </c>
      <c r="E34" s="23">
        <v>-119260</v>
      </c>
      <c r="F34" s="20"/>
      <c r="G34" s="5" t="s">
        <v>27</v>
      </c>
      <c r="H34" s="22">
        <v>-5527</v>
      </c>
      <c r="I34" s="23">
        <v>-5527</v>
      </c>
      <c r="J34" s="23">
        <v>-5527</v>
      </c>
    </row>
    <row r="35" spans="1:10" ht="13.5" customHeight="1" x14ac:dyDescent="0.25">
      <c r="A35" s="5" t="s">
        <v>28</v>
      </c>
      <c r="B35" s="6"/>
      <c r="C35" s="22">
        <v>481083</v>
      </c>
      <c r="D35" s="23">
        <v>508868</v>
      </c>
      <c r="E35" s="23">
        <v>513666</v>
      </c>
      <c r="F35" s="20"/>
      <c r="G35" s="5" t="s">
        <v>28</v>
      </c>
      <c r="H35" s="22">
        <v>-268175</v>
      </c>
      <c r="I35" s="23">
        <v>-216347</v>
      </c>
      <c r="J35" s="23">
        <v>-264734</v>
      </c>
    </row>
    <row r="36" spans="1:10" ht="13.5" customHeight="1" x14ac:dyDescent="0.25">
      <c r="A36" s="11" t="s">
        <v>29</v>
      </c>
      <c r="B36" s="30"/>
      <c r="C36" s="22">
        <f>SUM(C30:C35)</f>
        <v>11809158</v>
      </c>
      <c r="D36" s="23">
        <f>SUM(D30:D35)</f>
        <v>11592812</v>
      </c>
      <c r="E36" s="23">
        <f>SUM(E30:E35)</f>
        <v>12467727</v>
      </c>
      <c r="F36" s="20"/>
      <c r="G36" s="11" t="s">
        <v>29</v>
      </c>
      <c r="H36" s="22">
        <f t="shared" ref="H36:J36" si="5">SUM(H30:H35)</f>
        <v>394296</v>
      </c>
      <c r="I36" s="23">
        <f t="shared" si="5"/>
        <v>438755</v>
      </c>
      <c r="J36" s="23">
        <f t="shared" si="5"/>
        <v>419361</v>
      </c>
    </row>
    <row r="37" spans="1:10" ht="13.5" customHeight="1" x14ac:dyDescent="0.25">
      <c r="A37" s="3" t="s">
        <v>30</v>
      </c>
      <c r="B37" s="6"/>
      <c r="C37" s="6"/>
      <c r="D37" s="20"/>
      <c r="E37" s="20"/>
      <c r="F37" s="20"/>
      <c r="G37" s="3" t="s">
        <v>30</v>
      </c>
      <c r="H37" s="3"/>
      <c r="I37" s="22"/>
      <c r="J37" s="23"/>
    </row>
    <row r="38" spans="1:10" ht="13.5" customHeight="1" x14ac:dyDescent="0.25">
      <c r="A38" s="5" t="s">
        <v>31</v>
      </c>
      <c r="B38" s="6"/>
      <c r="C38" s="22">
        <v>17589</v>
      </c>
      <c r="D38" s="23">
        <v>15608</v>
      </c>
      <c r="E38" s="23">
        <v>0</v>
      </c>
      <c r="F38" s="20"/>
      <c r="G38" s="5" t="s">
        <v>31</v>
      </c>
      <c r="H38" s="60">
        <v>587</v>
      </c>
      <c r="I38" s="23">
        <v>591</v>
      </c>
      <c r="J38" s="23">
        <v>0</v>
      </c>
    </row>
    <row r="39" spans="1:10" ht="13.5" customHeight="1" x14ac:dyDescent="0.25">
      <c r="A39" s="5" t="s">
        <v>32</v>
      </c>
      <c r="B39" s="6"/>
      <c r="C39" s="22">
        <v>23803</v>
      </c>
      <c r="D39" s="23">
        <v>24909</v>
      </c>
      <c r="E39" s="23">
        <v>44649</v>
      </c>
      <c r="F39" s="20"/>
      <c r="G39" s="5" t="s">
        <v>32</v>
      </c>
      <c r="H39" s="60">
        <v>795</v>
      </c>
      <c r="I39" s="23">
        <v>943</v>
      </c>
      <c r="J39" s="23">
        <v>1502</v>
      </c>
    </row>
    <row r="40" spans="1:10" ht="13.5" customHeight="1" x14ac:dyDescent="0.25">
      <c r="A40" s="5" t="s">
        <v>33</v>
      </c>
      <c r="B40" s="6"/>
      <c r="C40" s="22">
        <v>4116</v>
      </c>
      <c r="D40" s="23">
        <v>4093</v>
      </c>
      <c r="E40" s="23">
        <v>2945</v>
      </c>
      <c r="F40" s="20"/>
      <c r="G40" s="5" t="s">
        <v>33</v>
      </c>
      <c r="H40" s="60">
        <v>137</v>
      </c>
      <c r="I40" s="23">
        <v>155</v>
      </c>
      <c r="J40" s="23">
        <v>99</v>
      </c>
    </row>
    <row r="41" spans="1:10" ht="13.5" customHeight="1" x14ac:dyDescent="0.25">
      <c r="A41" s="5" t="s">
        <v>34</v>
      </c>
      <c r="B41" s="6"/>
      <c r="C41" s="22">
        <v>2683556</v>
      </c>
      <c r="D41" s="23">
        <v>2731803</v>
      </c>
      <c r="E41" s="23">
        <v>2692648</v>
      </c>
      <c r="F41" s="20"/>
      <c r="G41" s="5" t="s">
        <v>34</v>
      </c>
      <c r="H41" s="59">
        <v>89601</v>
      </c>
      <c r="I41" s="23">
        <v>103391</v>
      </c>
      <c r="J41" s="23">
        <v>90569</v>
      </c>
    </row>
    <row r="42" spans="1:10" ht="13.5" customHeight="1" x14ac:dyDescent="0.25">
      <c r="A42" s="5" t="s">
        <v>35</v>
      </c>
      <c r="B42" s="6"/>
      <c r="C42" s="22">
        <v>227635</v>
      </c>
      <c r="D42" s="23">
        <v>259791</v>
      </c>
      <c r="E42" s="23">
        <v>368847</v>
      </c>
      <c r="F42" s="20"/>
      <c r="G42" s="5" t="s">
        <v>35</v>
      </c>
      <c r="H42" s="59">
        <v>7601</v>
      </c>
      <c r="I42" s="23">
        <v>9832</v>
      </c>
      <c r="J42" s="23">
        <v>12406</v>
      </c>
    </row>
    <row r="43" spans="1:10" ht="13.5" customHeight="1" x14ac:dyDescent="0.25">
      <c r="A43" s="11" t="s">
        <v>36</v>
      </c>
      <c r="B43" s="30"/>
      <c r="C43" s="22">
        <f>SUM(C38:C42)</f>
        <v>2956699</v>
      </c>
      <c r="D43" s="23">
        <f>SUM(D38:D42)</f>
        <v>3036204</v>
      </c>
      <c r="E43" s="23">
        <f>SUM(E38:E42)</f>
        <v>3109089</v>
      </c>
      <c r="F43" s="20"/>
      <c r="G43" s="11" t="s">
        <v>36</v>
      </c>
      <c r="H43" s="22">
        <f t="shared" ref="H43:J43" si="6">SUM(H38:H42)</f>
        <v>98721</v>
      </c>
      <c r="I43" s="23">
        <f t="shared" si="6"/>
        <v>114912</v>
      </c>
      <c r="J43" s="23">
        <f t="shared" si="6"/>
        <v>104576</v>
      </c>
    </row>
    <row r="44" spans="1:10" ht="13.5" customHeight="1" x14ac:dyDescent="0.25">
      <c r="A44" s="3" t="s">
        <v>37</v>
      </c>
      <c r="B44" s="6"/>
      <c r="C44" s="6"/>
      <c r="D44" s="20"/>
      <c r="E44" s="20"/>
      <c r="F44" s="20"/>
      <c r="G44" s="3" t="s">
        <v>37</v>
      </c>
      <c r="H44" s="3"/>
      <c r="I44" s="7"/>
      <c r="J44" s="7"/>
    </row>
    <row r="45" spans="1:10" ht="13.5" customHeight="1" x14ac:dyDescent="0.25">
      <c r="A45" s="5" t="s">
        <v>31</v>
      </c>
      <c r="B45" s="6"/>
      <c r="C45" s="22">
        <v>3541845</v>
      </c>
      <c r="D45" s="23">
        <v>3874935</v>
      </c>
      <c r="E45" s="23">
        <v>5564543</v>
      </c>
      <c r="F45" s="20"/>
      <c r="G45" s="5" t="s">
        <v>31</v>
      </c>
      <c r="H45" s="55">
        <v>118259</v>
      </c>
      <c r="I45" s="23">
        <v>146656</v>
      </c>
      <c r="J45" s="23">
        <v>187168</v>
      </c>
    </row>
    <row r="46" spans="1:10" ht="13.5" customHeight="1" x14ac:dyDescent="0.25">
      <c r="A46" s="5" t="s">
        <v>38</v>
      </c>
      <c r="B46" s="6"/>
      <c r="C46" s="22">
        <v>93401</v>
      </c>
      <c r="D46" s="23">
        <v>56943</v>
      </c>
      <c r="E46" s="23">
        <v>79514</v>
      </c>
      <c r="F46" s="20"/>
      <c r="G46" s="5" t="s">
        <v>38</v>
      </c>
      <c r="H46" s="55">
        <v>3119</v>
      </c>
      <c r="I46" s="23">
        <v>2155</v>
      </c>
      <c r="J46" s="23">
        <v>2675</v>
      </c>
    </row>
    <row r="47" spans="1:10" ht="13.5" customHeight="1" x14ac:dyDescent="0.25">
      <c r="A47" s="5" t="s">
        <v>39</v>
      </c>
      <c r="B47" s="6"/>
      <c r="C47" s="22">
        <v>160678</v>
      </c>
      <c r="D47" s="23">
        <v>158145</v>
      </c>
      <c r="E47" s="23">
        <v>568377</v>
      </c>
      <c r="F47" s="20"/>
      <c r="G47" s="5" t="s">
        <v>39</v>
      </c>
      <c r="H47" s="55">
        <v>5365</v>
      </c>
      <c r="I47" s="23">
        <v>5985</v>
      </c>
      <c r="J47" s="23">
        <v>19118</v>
      </c>
    </row>
    <row r="48" spans="1:10" ht="13.5" customHeight="1" x14ac:dyDescent="0.25">
      <c r="A48" s="5" t="s">
        <v>40</v>
      </c>
      <c r="B48" s="6"/>
      <c r="C48" s="22">
        <v>903556</v>
      </c>
      <c r="D48" s="23">
        <v>953127</v>
      </c>
      <c r="E48" s="23">
        <v>886952</v>
      </c>
      <c r="F48" s="20"/>
      <c r="G48" s="5" t="s">
        <v>40</v>
      </c>
      <c r="H48" s="55">
        <v>30169</v>
      </c>
      <c r="I48" s="23">
        <v>36073</v>
      </c>
      <c r="J48" s="23">
        <v>29833</v>
      </c>
    </row>
    <row r="49" spans="1:10" ht="13.5" customHeight="1" x14ac:dyDescent="0.25">
      <c r="A49" s="5" t="s">
        <v>15</v>
      </c>
      <c r="B49" s="6"/>
      <c r="C49" s="22">
        <v>493</v>
      </c>
      <c r="D49" s="23">
        <v>45886</v>
      </c>
      <c r="E49" s="23">
        <v>32086</v>
      </c>
      <c r="F49" s="20"/>
      <c r="G49" s="5" t="s">
        <v>15</v>
      </c>
      <c r="H49" s="5">
        <v>16</v>
      </c>
      <c r="I49" s="23">
        <v>1736</v>
      </c>
      <c r="J49" s="23">
        <v>1079</v>
      </c>
    </row>
    <row r="50" spans="1:10" ht="13.5" customHeight="1" x14ac:dyDescent="0.25">
      <c r="A50" s="5" t="s">
        <v>41</v>
      </c>
      <c r="B50" s="6"/>
      <c r="C50" s="22">
        <v>289322</v>
      </c>
      <c r="D50" s="23">
        <v>343387</v>
      </c>
      <c r="E50" s="23">
        <v>383138</v>
      </c>
      <c r="F50" s="20"/>
      <c r="G50" s="5" t="s">
        <v>41</v>
      </c>
      <c r="H50" s="55">
        <v>9660</v>
      </c>
      <c r="I50" s="23">
        <v>12996</v>
      </c>
      <c r="J50" s="23">
        <v>12887</v>
      </c>
    </row>
    <row r="51" spans="1:10" ht="13.5" customHeight="1" x14ac:dyDescent="0.25">
      <c r="A51" s="11" t="s">
        <v>42</v>
      </c>
      <c r="B51" s="30"/>
      <c r="C51" s="22">
        <f>SUM(C45:C50)</f>
        <v>4989295</v>
      </c>
      <c r="D51" s="23">
        <f>SUM(D45:D50)</f>
        <v>5432423</v>
      </c>
      <c r="E51" s="23">
        <f>SUM(E45:E50)</f>
        <v>7514610</v>
      </c>
      <c r="F51" s="20"/>
      <c r="G51" s="11" t="s">
        <v>42</v>
      </c>
      <c r="H51" s="22">
        <f t="shared" ref="H51" si="7">SUM(H45:H50)</f>
        <v>166588</v>
      </c>
      <c r="I51" s="22">
        <f t="shared" ref="I51:J51" si="8">SUM(I45:I50)</f>
        <v>205601</v>
      </c>
      <c r="J51" s="22">
        <f t="shared" si="8"/>
        <v>252760</v>
      </c>
    </row>
    <row r="52" spans="1:10" ht="13.5" customHeight="1" x14ac:dyDescent="0.25">
      <c r="A52" s="11" t="s">
        <v>43</v>
      </c>
      <c r="B52" s="30"/>
      <c r="C52" s="22">
        <f>C51+C43+C36</f>
        <v>19755152</v>
      </c>
      <c r="D52" s="23">
        <f>D51+D43+D36</f>
        <v>20061439</v>
      </c>
      <c r="E52" s="23">
        <f>E51+E43+E36</f>
        <v>23091426</v>
      </c>
      <c r="F52" s="20"/>
      <c r="G52" s="11" t="s">
        <v>43</v>
      </c>
      <c r="H52" s="22">
        <f t="shared" ref="H52" si="9">H36+H43+H51</f>
        <v>659605</v>
      </c>
      <c r="I52" s="22">
        <f t="shared" ref="I52:J52" si="10">I36+I43+I51</f>
        <v>759268</v>
      </c>
      <c r="J52" s="22">
        <f t="shared" si="10"/>
        <v>776697</v>
      </c>
    </row>
    <row r="53" spans="1:10" x14ac:dyDescent="0.25">
      <c r="A53" s="8"/>
      <c r="B53" s="8"/>
      <c r="C53" s="8"/>
      <c r="D53" s="8"/>
      <c r="E53" s="8"/>
    </row>
    <row r="54" spans="1:10" x14ac:dyDescent="0.25">
      <c r="A54" s="8"/>
      <c r="B54" s="8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activeCell="G20" sqref="G20"/>
    </sheetView>
  </sheetViews>
  <sheetFormatPr defaultRowHeight="15" x14ac:dyDescent="0.25"/>
  <cols>
    <col min="1" max="1" width="37.28515625" customWidth="1"/>
    <col min="2" max="2" width="14.28515625" customWidth="1"/>
    <col min="3" max="3" width="11.85546875" customWidth="1"/>
    <col min="4" max="4" width="4.28515625" customWidth="1"/>
    <col min="5" max="5" width="40.7109375" customWidth="1"/>
    <col min="6" max="6" width="10.7109375" customWidth="1"/>
    <col min="7" max="7" width="10.5703125" customWidth="1"/>
  </cols>
  <sheetData>
    <row r="1" spans="1:7" x14ac:dyDescent="0.25">
      <c r="A1" s="57" t="s">
        <v>64</v>
      </c>
      <c r="B1" s="57"/>
      <c r="C1" s="57"/>
      <c r="D1" s="57"/>
      <c r="E1" s="57"/>
      <c r="F1" s="57"/>
      <c r="G1" s="57"/>
    </row>
    <row r="2" spans="1:7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14" t="s">
        <v>65</v>
      </c>
      <c r="B3" s="14" t="s">
        <v>101</v>
      </c>
      <c r="C3" s="14" t="s">
        <v>102</v>
      </c>
      <c r="D3" s="33"/>
      <c r="E3" s="14" t="s">
        <v>66</v>
      </c>
      <c r="F3" s="14" t="s">
        <v>101</v>
      </c>
      <c r="G3" s="14" t="s">
        <v>102</v>
      </c>
    </row>
    <row r="4" spans="1:7" ht="17.45" customHeight="1" x14ac:dyDescent="0.25">
      <c r="A4" s="13"/>
      <c r="B4" s="13"/>
      <c r="C4" s="15"/>
      <c r="D4" s="34"/>
      <c r="E4" s="35"/>
      <c r="F4" s="13"/>
      <c r="G4" s="13"/>
    </row>
    <row r="5" spans="1:7" x14ac:dyDescent="0.25">
      <c r="A5" s="12" t="s">
        <v>47</v>
      </c>
      <c r="B5" s="36">
        <v>4894068</v>
      </c>
      <c r="C5" s="37">
        <v>6856371</v>
      </c>
      <c r="D5" s="38"/>
      <c r="E5" s="12" t="s">
        <v>47</v>
      </c>
      <c r="F5" s="36">
        <v>172129</v>
      </c>
      <c r="G5" s="37">
        <v>225183</v>
      </c>
    </row>
    <row r="6" spans="1:7" x14ac:dyDescent="0.25">
      <c r="A6" s="12" t="s">
        <v>48</v>
      </c>
      <c r="B6" s="36">
        <v>-4004694</v>
      </c>
      <c r="C6" s="37">
        <v>-6175692</v>
      </c>
      <c r="D6" s="38"/>
      <c r="E6" s="12" t="s">
        <v>48</v>
      </c>
      <c r="F6" s="36">
        <v>-140782</v>
      </c>
      <c r="G6" s="37">
        <v>-202909</v>
      </c>
    </row>
    <row r="7" spans="1:7" x14ac:dyDescent="0.25">
      <c r="A7" s="12" t="s">
        <v>67</v>
      </c>
      <c r="B7" s="36">
        <v>972813</v>
      </c>
      <c r="C7" s="37">
        <v>1452722</v>
      </c>
      <c r="D7" s="38"/>
      <c r="E7" s="12" t="s">
        <v>67</v>
      </c>
      <c r="F7" s="36">
        <v>33565</v>
      </c>
      <c r="G7" s="37">
        <v>48449</v>
      </c>
    </row>
    <row r="8" spans="1:7" x14ac:dyDescent="0.25">
      <c r="A8" s="11" t="s">
        <v>50</v>
      </c>
      <c r="B8" s="36">
        <f>SUM(B5:B7)</f>
        <v>1862187</v>
      </c>
      <c r="C8" s="37">
        <f>SUM(C5:C7)</f>
        <v>2133401</v>
      </c>
      <c r="D8" s="38"/>
      <c r="E8" s="11" t="s">
        <v>50</v>
      </c>
      <c r="F8" s="36">
        <f>SUM(F5:F7)</f>
        <v>64912</v>
      </c>
      <c r="G8" s="37">
        <f>SUM(G5:G7)</f>
        <v>70723</v>
      </c>
    </row>
    <row r="9" spans="1:7" x14ac:dyDescent="0.25">
      <c r="A9" s="12" t="s">
        <v>51</v>
      </c>
      <c r="B9" s="36">
        <v>60600</v>
      </c>
      <c r="C9" s="37">
        <v>46037</v>
      </c>
      <c r="D9" s="38"/>
      <c r="E9" s="12" t="s">
        <v>51</v>
      </c>
      <c r="F9" s="36">
        <v>2101</v>
      </c>
      <c r="G9" s="37">
        <v>1520</v>
      </c>
    </row>
    <row r="10" spans="1:7" x14ac:dyDescent="0.25">
      <c r="A10" s="12" t="s">
        <v>52</v>
      </c>
      <c r="B10" s="36">
        <v>-335217</v>
      </c>
      <c r="C10" s="37">
        <v>-335570</v>
      </c>
      <c r="D10" s="38"/>
      <c r="E10" s="12" t="s">
        <v>52</v>
      </c>
      <c r="F10" s="36">
        <v>-11718</v>
      </c>
      <c r="G10" s="37">
        <v>-11047</v>
      </c>
    </row>
    <row r="11" spans="1:7" x14ac:dyDescent="0.25">
      <c r="A11" s="12" t="s">
        <v>53</v>
      </c>
      <c r="B11" s="36">
        <v>-418052</v>
      </c>
      <c r="C11" s="37">
        <v>-552847</v>
      </c>
      <c r="D11" s="38"/>
      <c r="E11" s="12" t="s">
        <v>53</v>
      </c>
      <c r="F11" s="36">
        <v>-14773</v>
      </c>
      <c r="G11" s="37">
        <v>-18068</v>
      </c>
    </row>
    <row r="12" spans="1:7" x14ac:dyDescent="0.25">
      <c r="A12" s="12" t="s">
        <v>54</v>
      </c>
      <c r="B12" s="36">
        <v>-131910</v>
      </c>
      <c r="C12" s="37">
        <v>-102758</v>
      </c>
      <c r="D12" s="38"/>
      <c r="E12" s="12" t="s">
        <v>54</v>
      </c>
      <c r="F12" s="36">
        <v>-4666</v>
      </c>
      <c r="G12" s="37">
        <v>-3343</v>
      </c>
    </row>
    <row r="13" spans="1:7" x14ac:dyDescent="0.25">
      <c r="A13" s="11" t="s">
        <v>55</v>
      </c>
      <c r="B13" s="36">
        <f>SUM(B8:B12)</f>
        <v>1037608</v>
      </c>
      <c r="C13" s="36">
        <f>SUM(C8:C12)</f>
        <v>1188263</v>
      </c>
      <c r="D13" s="38"/>
      <c r="E13" s="11" t="s">
        <v>55</v>
      </c>
      <c r="F13" s="36">
        <f>SUM(F8:F12)</f>
        <v>35856</v>
      </c>
      <c r="G13" s="36">
        <f>SUM(G8:G12)</f>
        <v>39785</v>
      </c>
    </row>
    <row r="14" spans="1:7" x14ac:dyDescent="0.25">
      <c r="A14" s="12" t="s">
        <v>56</v>
      </c>
      <c r="B14" s="36">
        <v>-368472</v>
      </c>
      <c r="C14" s="37">
        <v>-348606</v>
      </c>
      <c r="D14" s="38"/>
      <c r="E14" s="12" t="s">
        <v>56</v>
      </c>
      <c r="F14" s="36">
        <v>-12879.539318142815</v>
      </c>
      <c r="G14" s="37">
        <v>-11515</v>
      </c>
    </row>
    <row r="15" spans="1:7" x14ac:dyDescent="0.25">
      <c r="A15" s="12" t="s">
        <v>57</v>
      </c>
      <c r="B15" s="36">
        <v>-142621</v>
      </c>
      <c r="C15" s="37">
        <v>-292097</v>
      </c>
      <c r="D15" s="38"/>
      <c r="E15" s="12" t="s">
        <v>57</v>
      </c>
      <c r="F15" s="36">
        <v>-4995</v>
      </c>
      <c r="G15" s="37">
        <v>-9595</v>
      </c>
    </row>
    <row r="16" spans="1:7" x14ac:dyDescent="0.25">
      <c r="A16" s="12" t="s">
        <v>58</v>
      </c>
      <c r="B16" s="36">
        <v>-337959</v>
      </c>
      <c r="C16" s="37">
        <v>305146</v>
      </c>
      <c r="D16" s="38"/>
      <c r="E16" s="12" t="s">
        <v>58</v>
      </c>
      <c r="F16" s="36">
        <v>-12626</v>
      </c>
      <c r="G16" s="37">
        <v>10114</v>
      </c>
    </row>
    <row r="17" spans="1:7" x14ac:dyDescent="0.25">
      <c r="A17" s="12" t="s">
        <v>59</v>
      </c>
      <c r="B17" s="36">
        <v>6963</v>
      </c>
      <c r="C17" s="37">
        <v>14878</v>
      </c>
      <c r="D17" s="38"/>
      <c r="E17" s="12" t="s">
        <v>59</v>
      </c>
      <c r="F17" s="36">
        <v>244</v>
      </c>
      <c r="G17" s="37">
        <v>489</v>
      </c>
    </row>
    <row r="18" spans="1:7" x14ac:dyDescent="0.25">
      <c r="A18" s="12" t="s">
        <v>60</v>
      </c>
      <c r="B18" s="36">
        <v>757</v>
      </c>
      <c r="C18" s="37">
        <v>-7520</v>
      </c>
      <c r="D18" s="38"/>
      <c r="E18" s="12" t="s">
        <v>60</v>
      </c>
      <c r="F18" s="36">
        <v>30</v>
      </c>
      <c r="G18" s="37">
        <v>-251</v>
      </c>
    </row>
    <row r="19" spans="1:7" x14ac:dyDescent="0.25">
      <c r="A19" s="11" t="s">
        <v>61</v>
      </c>
      <c r="B19" s="36">
        <f>SUM(B13:B18)</f>
        <v>196276</v>
      </c>
      <c r="C19" s="36">
        <f>SUM(C13:C18)</f>
        <v>860064</v>
      </c>
      <c r="D19" s="38"/>
      <c r="E19" s="11" t="s">
        <v>61</v>
      </c>
      <c r="F19" s="36">
        <f>SUM(F13:F18)</f>
        <v>5629.4606818571847</v>
      </c>
      <c r="G19" s="36">
        <f>SUM(G13:G18)</f>
        <v>29027</v>
      </c>
    </row>
    <row r="20" spans="1:7" x14ac:dyDescent="0.25">
      <c r="A20" s="12" t="s">
        <v>62</v>
      </c>
      <c r="B20" s="36">
        <v>47872</v>
      </c>
      <c r="C20" s="37">
        <v>11789</v>
      </c>
      <c r="D20" s="38"/>
      <c r="E20" s="12" t="s">
        <v>62</v>
      </c>
      <c r="F20" s="36">
        <v>1741</v>
      </c>
      <c r="G20" s="37">
        <v>376</v>
      </c>
    </row>
    <row r="21" spans="1:7" x14ac:dyDescent="0.25">
      <c r="A21" s="11" t="s">
        <v>63</v>
      </c>
      <c r="B21" s="36">
        <f>SUM(B19:B20)</f>
        <v>244148</v>
      </c>
      <c r="C21" s="36">
        <f>SUM(C19:C20)</f>
        <v>871853</v>
      </c>
      <c r="D21" s="38"/>
      <c r="E21" s="11" t="s">
        <v>63</v>
      </c>
      <c r="F21" s="36">
        <f>SUM(F19:F20)</f>
        <v>7370.4606818571847</v>
      </c>
      <c r="G21" s="36">
        <f>SUM(G19:G20)</f>
        <v>29403</v>
      </c>
    </row>
    <row r="22" spans="1:7" x14ac:dyDescent="0.25">
      <c r="A22" s="2"/>
      <c r="B22" s="1"/>
      <c r="C22" s="1"/>
      <c r="E22" s="2"/>
      <c r="F22" s="1"/>
      <c r="G22" s="1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8"/>
  <sheetViews>
    <sheetView tabSelected="1" topLeftCell="A21" zoomScale="87" zoomScaleNormal="87" workbookViewId="0">
      <selection activeCell="G41" sqref="G41:G43"/>
    </sheetView>
  </sheetViews>
  <sheetFormatPr defaultRowHeight="15" x14ac:dyDescent="0.25"/>
  <cols>
    <col min="1" max="1" width="67.5703125" customWidth="1"/>
    <col min="2" max="2" width="13.42578125" customWidth="1"/>
    <col min="3" max="3" width="13.28515625" customWidth="1"/>
    <col min="4" max="4" width="6.28515625" customWidth="1"/>
    <col min="5" max="5" width="62.28515625" customWidth="1"/>
    <col min="6" max="6" width="19.140625" customWidth="1"/>
    <col min="7" max="7" width="10" customWidth="1"/>
  </cols>
  <sheetData>
    <row r="1" spans="1:8" x14ac:dyDescent="0.25">
      <c r="A1" s="57" t="s">
        <v>64</v>
      </c>
      <c r="B1" s="57"/>
      <c r="C1" s="57"/>
      <c r="D1" s="57"/>
      <c r="E1" s="57"/>
      <c r="F1" s="57"/>
      <c r="G1" s="57"/>
    </row>
    <row r="2" spans="1:8" x14ac:dyDescent="0.25">
      <c r="A2" s="20"/>
      <c r="B2" s="20"/>
      <c r="C2" s="20"/>
      <c r="D2" s="20"/>
      <c r="E2" s="20"/>
      <c r="F2" s="20"/>
      <c r="G2" s="20"/>
    </row>
    <row r="3" spans="1:8" x14ac:dyDescent="0.25">
      <c r="A3" s="16" t="s">
        <v>65</v>
      </c>
      <c r="B3" s="39" t="s">
        <v>101</v>
      </c>
      <c r="C3" s="39" t="s">
        <v>102</v>
      </c>
      <c r="D3" s="38"/>
      <c r="E3" s="16" t="s">
        <v>66</v>
      </c>
      <c r="F3" s="39" t="s">
        <v>101</v>
      </c>
      <c r="G3" s="39" t="s">
        <v>102</v>
      </c>
      <c r="H3" s="8"/>
    </row>
    <row r="4" spans="1:8" x14ac:dyDescent="0.25">
      <c r="A4" s="50"/>
      <c r="B4" s="51"/>
      <c r="C4" s="15"/>
      <c r="D4" s="38"/>
      <c r="E4" s="50"/>
      <c r="F4" s="51"/>
      <c r="G4" s="15"/>
      <c r="H4" s="8"/>
    </row>
    <row r="5" spans="1:8" x14ac:dyDescent="0.25">
      <c r="A5" s="40" t="s">
        <v>68</v>
      </c>
      <c r="B5" s="41"/>
      <c r="D5" s="38"/>
      <c r="E5" s="40" t="s">
        <v>68</v>
      </c>
      <c r="F5" s="35"/>
      <c r="H5" s="8"/>
    </row>
    <row r="6" spans="1:8" x14ac:dyDescent="0.25">
      <c r="A6" s="40" t="s">
        <v>61</v>
      </c>
      <c r="B6" s="41">
        <v>196276</v>
      </c>
      <c r="C6" s="42">
        <v>860064</v>
      </c>
      <c r="D6" s="38"/>
      <c r="E6" s="40" t="s">
        <v>61</v>
      </c>
      <c r="F6" s="41">
        <v>5629</v>
      </c>
      <c r="G6" s="42">
        <v>29027</v>
      </c>
      <c r="H6" s="8"/>
    </row>
    <row r="7" spans="1:8" x14ac:dyDescent="0.25">
      <c r="A7" s="43" t="s">
        <v>69</v>
      </c>
      <c r="B7" s="41"/>
      <c r="C7" s="42"/>
      <c r="D7" s="38"/>
      <c r="E7" s="43" t="s">
        <v>69</v>
      </c>
      <c r="F7" s="41"/>
      <c r="G7" s="42"/>
      <c r="H7" s="8"/>
    </row>
    <row r="8" spans="1:8" x14ac:dyDescent="0.25">
      <c r="A8" s="43" t="s">
        <v>70</v>
      </c>
      <c r="B8" s="41">
        <v>879331</v>
      </c>
      <c r="C8" s="42">
        <v>898621</v>
      </c>
      <c r="D8" s="38"/>
      <c r="E8" s="43" t="s">
        <v>70</v>
      </c>
      <c r="F8" s="41">
        <v>30736.06186674114</v>
      </c>
      <c r="G8" s="42">
        <v>29532.993116815</v>
      </c>
      <c r="H8" s="8"/>
    </row>
    <row r="9" spans="1:8" x14ac:dyDescent="0.25">
      <c r="A9" s="43" t="s">
        <v>103</v>
      </c>
      <c r="B9" s="41">
        <v>42200</v>
      </c>
      <c r="C9" s="42">
        <v>20928</v>
      </c>
      <c r="D9" s="38"/>
      <c r="E9" s="43" t="s">
        <v>103</v>
      </c>
      <c r="F9" s="41">
        <v>1493</v>
      </c>
      <c r="G9" s="42">
        <v>681</v>
      </c>
      <c r="H9" s="8"/>
    </row>
    <row r="10" spans="1:8" x14ac:dyDescent="0.25">
      <c r="A10" s="43" t="s">
        <v>71</v>
      </c>
      <c r="B10" s="41">
        <v>6414</v>
      </c>
      <c r="C10" s="42">
        <v>6627</v>
      </c>
      <c r="D10" s="38"/>
      <c r="E10" s="43" t="s">
        <v>71</v>
      </c>
      <c r="F10" s="41">
        <v>227</v>
      </c>
      <c r="G10" s="42">
        <v>216</v>
      </c>
      <c r="H10" s="8"/>
    </row>
    <row r="11" spans="1:8" x14ac:dyDescent="0.25">
      <c r="A11" s="43" t="s">
        <v>72</v>
      </c>
      <c r="B11" s="41">
        <v>-5091</v>
      </c>
      <c r="C11" s="42">
        <v>-14341</v>
      </c>
      <c r="D11" s="38"/>
      <c r="E11" s="43" t="s">
        <v>72</v>
      </c>
      <c r="F11" s="41">
        <v>-178</v>
      </c>
      <c r="G11" s="42">
        <v>-471</v>
      </c>
      <c r="H11" s="8"/>
    </row>
    <row r="12" spans="1:8" x14ac:dyDescent="0.25">
      <c r="A12" s="43" t="s">
        <v>104</v>
      </c>
      <c r="B12" s="41">
        <v>-1872</v>
      </c>
      <c r="C12" s="42">
        <v>-537</v>
      </c>
      <c r="D12" s="38"/>
      <c r="E12" s="43" t="s">
        <v>104</v>
      </c>
      <c r="F12" s="41">
        <v>-66</v>
      </c>
      <c r="G12" s="42">
        <v>-18</v>
      </c>
      <c r="H12" s="8"/>
    </row>
    <row r="13" spans="1:8" x14ac:dyDescent="0.25">
      <c r="A13" s="43" t="s">
        <v>73</v>
      </c>
      <c r="B13" s="41">
        <v>135037</v>
      </c>
      <c r="C13" s="42">
        <v>278477</v>
      </c>
      <c r="D13" s="38"/>
      <c r="E13" s="43" t="s">
        <v>73</v>
      </c>
      <c r="F13" s="41">
        <v>4730</v>
      </c>
      <c r="G13" s="42">
        <v>9148</v>
      </c>
      <c r="H13" s="8"/>
    </row>
    <row r="14" spans="1:8" x14ac:dyDescent="0.25">
      <c r="A14" s="43" t="s">
        <v>57</v>
      </c>
      <c r="B14" s="41">
        <v>8707</v>
      </c>
      <c r="C14" s="42">
        <v>13946</v>
      </c>
      <c r="D14" s="38"/>
      <c r="E14" s="43" t="s">
        <v>57</v>
      </c>
      <c r="F14" s="41">
        <v>304</v>
      </c>
      <c r="G14" s="42">
        <v>458</v>
      </c>
      <c r="H14" s="8"/>
    </row>
    <row r="15" spans="1:8" x14ac:dyDescent="0.25">
      <c r="A15" s="43" t="s">
        <v>56</v>
      </c>
      <c r="B15" s="41">
        <v>368472</v>
      </c>
      <c r="C15" s="42">
        <v>348606</v>
      </c>
      <c r="D15" s="38"/>
      <c r="E15" s="43" t="s">
        <v>56</v>
      </c>
      <c r="F15" s="41">
        <v>12879.539318142815</v>
      </c>
      <c r="G15" s="42">
        <v>11515</v>
      </c>
      <c r="H15" s="8"/>
    </row>
    <row r="16" spans="1:8" x14ac:dyDescent="0.25">
      <c r="A16" s="43" t="s">
        <v>49</v>
      </c>
      <c r="B16" s="41">
        <v>-972813</v>
      </c>
      <c r="C16" s="42">
        <v>-1452722</v>
      </c>
      <c r="D16" s="38"/>
      <c r="E16" s="43" t="s">
        <v>49</v>
      </c>
      <c r="F16" s="41">
        <v>-33565</v>
      </c>
      <c r="G16" s="42">
        <v>-48449</v>
      </c>
      <c r="H16" s="8"/>
    </row>
    <row r="17" spans="1:8" ht="18" customHeight="1" x14ac:dyDescent="0.25">
      <c r="A17" s="43" t="s">
        <v>74</v>
      </c>
      <c r="B17" s="41">
        <v>-37182</v>
      </c>
      <c r="C17" s="42">
        <v>-34966</v>
      </c>
      <c r="D17" s="38"/>
      <c r="E17" s="43" t="s">
        <v>74</v>
      </c>
      <c r="F17" s="41">
        <v>-1300</v>
      </c>
      <c r="G17" s="42">
        <v>-1155</v>
      </c>
      <c r="H17" s="8"/>
    </row>
    <row r="18" spans="1:8" ht="27" x14ac:dyDescent="0.25">
      <c r="A18" s="43" t="s">
        <v>105</v>
      </c>
      <c r="B18" s="41">
        <v>-1123</v>
      </c>
      <c r="C18" s="42">
        <v>-326</v>
      </c>
      <c r="D18" s="38"/>
      <c r="E18" s="43" t="s">
        <v>105</v>
      </c>
      <c r="F18" s="41">
        <v>-39</v>
      </c>
      <c r="G18" s="42">
        <v>-10.713922505796869</v>
      </c>
      <c r="H18" s="8"/>
    </row>
    <row r="19" spans="1:8" x14ac:dyDescent="0.25">
      <c r="A19" s="43" t="s">
        <v>106</v>
      </c>
      <c r="B19" s="41">
        <v>337959</v>
      </c>
      <c r="C19" s="42">
        <v>-305146</v>
      </c>
      <c r="D19" s="38"/>
      <c r="E19" s="43" t="s">
        <v>106</v>
      </c>
      <c r="F19" s="41">
        <v>12626</v>
      </c>
      <c r="G19" s="42">
        <v>-10114</v>
      </c>
      <c r="H19" s="8"/>
    </row>
    <row r="20" spans="1:8" x14ac:dyDescent="0.25">
      <c r="A20" s="43" t="s">
        <v>75</v>
      </c>
      <c r="B20" s="41"/>
      <c r="C20" s="42"/>
      <c r="D20" s="38"/>
      <c r="E20" s="43" t="s">
        <v>75</v>
      </c>
      <c r="F20" s="41"/>
      <c r="G20" s="42"/>
      <c r="H20" s="8"/>
    </row>
    <row r="21" spans="1:8" x14ac:dyDescent="0.25">
      <c r="A21" s="44" t="s">
        <v>76</v>
      </c>
      <c r="B21" s="41">
        <v>2972894</v>
      </c>
      <c r="C21" s="42">
        <v>4721929</v>
      </c>
      <c r="D21" s="38"/>
      <c r="E21" s="44" t="s">
        <v>76</v>
      </c>
      <c r="F21" s="41">
        <v>103914</v>
      </c>
      <c r="G21" s="42">
        <v>155185</v>
      </c>
      <c r="H21" s="8"/>
    </row>
    <row r="22" spans="1:8" x14ac:dyDescent="0.25">
      <c r="A22" s="43" t="s">
        <v>107</v>
      </c>
      <c r="B22" s="41">
        <v>95373</v>
      </c>
      <c r="C22" s="42">
        <v>419294</v>
      </c>
      <c r="D22" s="38"/>
      <c r="E22" s="43" t="s">
        <v>107</v>
      </c>
      <c r="F22" s="41">
        <v>3334</v>
      </c>
      <c r="G22" s="42">
        <v>13780</v>
      </c>
      <c r="H22" s="8"/>
    </row>
    <row r="23" spans="1:8" x14ac:dyDescent="0.25">
      <c r="A23" s="43" t="s">
        <v>77</v>
      </c>
      <c r="B23" s="41">
        <v>-2578825</v>
      </c>
      <c r="C23" s="42">
        <v>-2821915</v>
      </c>
      <c r="D23" s="38"/>
      <c r="E23" s="43" t="s">
        <v>77</v>
      </c>
      <c r="F23" s="41">
        <v>-90140</v>
      </c>
      <c r="G23" s="42">
        <v>-92742</v>
      </c>
      <c r="H23" s="8"/>
    </row>
    <row r="24" spans="1:8" x14ac:dyDescent="0.25">
      <c r="A24" s="43" t="s">
        <v>108</v>
      </c>
      <c r="B24" s="41">
        <v>-62389</v>
      </c>
      <c r="C24" s="42">
        <v>54096</v>
      </c>
      <c r="D24" s="38"/>
      <c r="E24" s="43" t="s">
        <v>108</v>
      </c>
      <c r="F24" s="41">
        <v>-2181</v>
      </c>
      <c r="G24" s="42">
        <v>1778</v>
      </c>
      <c r="H24" s="8"/>
    </row>
    <row r="25" spans="1:8" x14ac:dyDescent="0.25">
      <c r="A25" s="43" t="s">
        <v>78</v>
      </c>
      <c r="B25" s="41">
        <v>-57414</v>
      </c>
      <c r="C25" s="42">
        <v>-43137</v>
      </c>
      <c r="D25" s="38"/>
      <c r="E25" s="43" t="s">
        <v>78</v>
      </c>
      <c r="F25" s="41">
        <v>-2007</v>
      </c>
      <c r="G25" s="42">
        <v>-1418</v>
      </c>
      <c r="H25" s="8"/>
    </row>
    <row r="26" spans="1:8" x14ac:dyDescent="0.25">
      <c r="A26" s="45" t="s">
        <v>79</v>
      </c>
      <c r="B26" s="46">
        <f>SUM(B6:B25)</f>
        <v>1325954</v>
      </c>
      <c r="C26" s="46">
        <f>SUM(C6:C25)</f>
        <v>2949498</v>
      </c>
      <c r="D26" s="38"/>
      <c r="E26" s="45" t="s">
        <v>79</v>
      </c>
      <c r="F26" s="46">
        <f>SUM(F6:F25)</f>
        <v>46396.60118488397</v>
      </c>
      <c r="G26" s="46">
        <f>SUM(G6:G25)</f>
        <v>96943.279194309202</v>
      </c>
      <c r="H26" s="8"/>
    </row>
    <row r="27" spans="1:8" x14ac:dyDescent="0.25">
      <c r="A27" s="47" t="s">
        <v>80</v>
      </c>
      <c r="B27" s="17"/>
      <c r="C27" s="17"/>
      <c r="D27" s="38"/>
      <c r="E27" s="47" t="s">
        <v>80</v>
      </c>
      <c r="F27" s="7"/>
      <c r="G27" s="7"/>
      <c r="H27" s="8"/>
    </row>
    <row r="28" spans="1:8" ht="27" x14ac:dyDescent="0.25">
      <c r="A28" s="43" t="s">
        <v>81</v>
      </c>
      <c r="B28" s="41">
        <v>-275812</v>
      </c>
      <c r="C28" s="42">
        <v>-491136</v>
      </c>
      <c r="D28" s="38"/>
      <c r="E28" s="43" t="s">
        <v>81</v>
      </c>
      <c r="F28" s="41">
        <v>-9641</v>
      </c>
      <c r="G28" s="42">
        <v>-16141</v>
      </c>
      <c r="H28" s="8"/>
    </row>
    <row r="29" spans="1:8" x14ac:dyDescent="0.25">
      <c r="A29" s="43" t="s">
        <v>82</v>
      </c>
      <c r="B29" s="41">
        <v>1447</v>
      </c>
      <c r="C29" s="42">
        <v>5987</v>
      </c>
      <c r="D29" s="38"/>
      <c r="E29" s="43" t="s">
        <v>82</v>
      </c>
      <c r="F29" s="41">
        <v>51</v>
      </c>
      <c r="G29" s="42">
        <v>197</v>
      </c>
      <c r="H29" s="8"/>
    </row>
    <row r="30" spans="1:8" x14ac:dyDescent="0.25">
      <c r="A30" s="43" t="s">
        <v>83</v>
      </c>
      <c r="B30" s="41">
        <v>5091</v>
      </c>
      <c r="C30" s="42">
        <v>14341</v>
      </c>
      <c r="D30" s="38"/>
      <c r="E30" s="43" t="s">
        <v>83</v>
      </c>
      <c r="F30" s="41">
        <v>178</v>
      </c>
      <c r="G30" s="42">
        <v>471</v>
      </c>
      <c r="H30" s="8"/>
    </row>
    <row r="31" spans="1:8" x14ac:dyDescent="0.25">
      <c r="A31" s="43" t="s">
        <v>84</v>
      </c>
      <c r="B31" s="41">
        <v>3746</v>
      </c>
      <c r="C31" s="42">
        <v>-20587</v>
      </c>
      <c r="D31" s="38"/>
      <c r="E31" s="43" t="s">
        <v>84</v>
      </c>
      <c r="F31" s="41">
        <v>131</v>
      </c>
      <c r="G31" s="42">
        <v>-677</v>
      </c>
      <c r="H31" s="8"/>
    </row>
    <row r="32" spans="1:8" x14ac:dyDescent="0.25">
      <c r="A32" s="43" t="s">
        <v>85</v>
      </c>
      <c r="B32" s="41">
        <v>9276</v>
      </c>
      <c r="C32" s="42">
        <v>10214</v>
      </c>
      <c r="D32" s="38"/>
      <c r="E32" s="43" t="s">
        <v>85</v>
      </c>
      <c r="F32" s="41">
        <v>324</v>
      </c>
      <c r="G32" s="42">
        <v>336</v>
      </c>
      <c r="H32" s="8"/>
    </row>
    <row r="33" spans="1:8" x14ac:dyDescent="0.25">
      <c r="A33" s="45" t="s">
        <v>86</v>
      </c>
      <c r="B33" s="46">
        <f>SUM(B28:B32)</f>
        <v>-256252</v>
      </c>
      <c r="C33" s="46">
        <f>SUM(C28:C32)</f>
        <v>-481181</v>
      </c>
      <c r="D33" s="38"/>
      <c r="E33" s="45" t="s">
        <v>86</v>
      </c>
      <c r="F33" s="46">
        <f>SUM(F28:F32)</f>
        <v>-8957</v>
      </c>
      <c r="G33" s="46">
        <f>SUM(G28:G32)</f>
        <v>-15814</v>
      </c>
      <c r="H33" s="8"/>
    </row>
    <row r="34" spans="1:8" x14ac:dyDescent="0.25">
      <c r="A34" s="47" t="s">
        <v>87</v>
      </c>
      <c r="B34" s="18"/>
      <c r="C34" s="42"/>
      <c r="D34" s="38"/>
      <c r="E34" s="47" t="s">
        <v>87</v>
      </c>
      <c r="F34" s="6"/>
      <c r="G34" s="6"/>
      <c r="H34" s="8"/>
    </row>
    <row r="35" spans="1:8" x14ac:dyDescent="0.25">
      <c r="A35" s="43" t="s">
        <v>88</v>
      </c>
      <c r="B35" s="41">
        <v>1962287</v>
      </c>
      <c r="C35" s="42">
        <v>1422352</v>
      </c>
      <c r="D35" s="38"/>
      <c r="E35" s="43" t="s">
        <v>88</v>
      </c>
      <c r="F35" s="41">
        <v>68590</v>
      </c>
      <c r="G35" s="42">
        <v>46745</v>
      </c>
      <c r="H35" s="8"/>
    </row>
    <row r="36" spans="1:8" x14ac:dyDescent="0.25">
      <c r="A36" s="43" t="s">
        <v>97</v>
      </c>
      <c r="B36" s="41">
        <v>-2530985</v>
      </c>
      <c r="C36" s="42">
        <v>-2904647</v>
      </c>
      <c r="D36" s="38"/>
      <c r="E36" s="43" t="s">
        <v>97</v>
      </c>
      <c r="F36" s="41">
        <v>-88468</v>
      </c>
      <c r="G36" s="42">
        <v>-95461</v>
      </c>
      <c r="H36" s="8"/>
    </row>
    <row r="37" spans="1:8" x14ac:dyDescent="0.25">
      <c r="A37" s="43" t="s">
        <v>89</v>
      </c>
      <c r="B37" s="41">
        <v>-223199</v>
      </c>
      <c r="C37" s="42">
        <v>-257316</v>
      </c>
      <c r="D37" s="38"/>
      <c r="E37" s="43" t="s">
        <v>89</v>
      </c>
      <c r="F37" s="41">
        <v>-7801.4606818571847</v>
      </c>
      <c r="G37" s="42">
        <v>-8399</v>
      </c>
      <c r="H37" s="8"/>
    </row>
    <row r="38" spans="1:8" x14ac:dyDescent="0.25">
      <c r="A38" s="43" t="s">
        <v>90</v>
      </c>
      <c r="B38" s="41">
        <v>-368472</v>
      </c>
      <c r="C38" s="42">
        <v>-348606</v>
      </c>
      <c r="D38" s="38"/>
      <c r="E38" s="43" t="s">
        <v>90</v>
      </c>
      <c r="F38" s="41">
        <v>-12879.539318142815</v>
      </c>
      <c r="G38" s="42">
        <v>-11515</v>
      </c>
      <c r="H38" s="8"/>
    </row>
    <row r="39" spans="1:8" x14ac:dyDescent="0.25">
      <c r="A39" s="43" t="s">
        <v>91</v>
      </c>
      <c r="B39" s="41">
        <v>-139198</v>
      </c>
      <c r="C39" s="42">
        <v>-277875</v>
      </c>
      <c r="D39" s="38"/>
      <c r="E39" s="43" t="s">
        <v>91</v>
      </c>
      <c r="F39" s="41">
        <v>-4866</v>
      </c>
      <c r="G39" s="42">
        <v>-9132</v>
      </c>
      <c r="H39" s="8"/>
    </row>
    <row r="40" spans="1:8" x14ac:dyDescent="0.25">
      <c r="A40" s="45" t="s">
        <v>96</v>
      </c>
      <c r="B40" s="46">
        <f>SUM(B35:B39)</f>
        <v>-1299567</v>
      </c>
      <c r="C40" s="46">
        <f>SUM(C35:C39)</f>
        <v>-2366092</v>
      </c>
      <c r="D40" s="38"/>
      <c r="E40" s="45" t="s">
        <v>96</v>
      </c>
      <c r="F40" s="46">
        <f>SUM(F35:F39)</f>
        <v>-45425</v>
      </c>
      <c r="G40" s="46">
        <f>SUM(G35:G39)</f>
        <v>-77762</v>
      </c>
      <c r="H40" s="8"/>
    </row>
    <row r="41" spans="1:8" x14ac:dyDescent="0.25">
      <c r="A41" s="43" t="s">
        <v>92</v>
      </c>
      <c r="B41" s="41">
        <v>-229865</v>
      </c>
      <c r="C41" s="42">
        <v>102225</v>
      </c>
      <c r="D41" s="38"/>
      <c r="E41" s="43" t="s">
        <v>92</v>
      </c>
      <c r="F41" s="41">
        <v>-7985</v>
      </c>
      <c r="G41" s="42">
        <v>3367</v>
      </c>
      <c r="H41" s="8"/>
    </row>
    <row r="42" spans="1:8" x14ac:dyDescent="0.25">
      <c r="A42" s="43" t="s">
        <v>93</v>
      </c>
      <c r="B42" s="41">
        <v>326046</v>
      </c>
      <c r="C42" s="42">
        <v>418882</v>
      </c>
      <c r="D42" s="38"/>
      <c r="E42" s="43" t="s">
        <v>93</v>
      </c>
      <c r="F42" s="41">
        <v>12340</v>
      </c>
      <c r="G42" s="42">
        <v>13208</v>
      </c>
      <c r="H42" s="8"/>
    </row>
    <row r="43" spans="1:8" x14ac:dyDescent="0.25">
      <c r="A43" s="43" t="s">
        <v>94</v>
      </c>
      <c r="B43" s="41">
        <v>-27786</v>
      </c>
      <c r="C43" s="42">
        <v>-5749</v>
      </c>
      <c r="D43" s="38"/>
      <c r="E43" s="43" t="s">
        <v>94</v>
      </c>
      <c r="F43" s="41">
        <v>-2070.6011848839553</v>
      </c>
      <c r="G43" s="42">
        <v>758.72080569079844</v>
      </c>
      <c r="H43" s="8"/>
    </row>
    <row r="44" spans="1:8" ht="15.75" thickBot="1" x14ac:dyDescent="0.3">
      <c r="A44" s="48" t="s">
        <v>95</v>
      </c>
      <c r="B44" s="49">
        <f>SUM(B41:B43)</f>
        <v>68395</v>
      </c>
      <c r="C44" s="49">
        <f>SUM(C41:C43)</f>
        <v>515358</v>
      </c>
      <c r="D44" s="38"/>
      <c r="E44" s="48" t="s">
        <v>95</v>
      </c>
      <c r="F44" s="49">
        <f t="shared" ref="F44:G44" si="0">SUM(F41:F43)</f>
        <v>2284.3988151160447</v>
      </c>
      <c r="G44" s="49">
        <f t="shared" si="0"/>
        <v>17333.720805690798</v>
      </c>
      <c r="H44" s="8"/>
    </row>
    <row r="45" spans="1:8" ht="15.75" thickTop="1" x14ac:dyDescent="0.25">
      <c r="A45" s="8"/>
      <c r="B45" s="19"/>
      <c r="C45" s="19"/>
      <c r="D45" s="8"/>
      <c r="E45" s="8"/>
      <c r="F45" s="8"/>
      <c r="G45" s="8"/>
      <c r="H45" s="8"/>
    </row>
    <row r="46" spans="1:8" x14ac:dyDescent="0.25">
      <c r="A46" s="8"/>
      <c r="B46" s="19"/>
      <c r="C46" s="19"/>
      <c r="D46" s="8"/>
      <c r="E46" s="8"/>
      <c r="F46" s="8"/>
      <c r="G46" s="8"/>
      <c r="H46" s="8"/>
    </row>
    <row r="47" spans="1:8" x14ac:dyDescent="0.25">
      <c r="A47" s="8"/>
      <c r="B47" s="8"/>
      <c r="C47" s="8"/>
      <c r="D47" s="8"/>
      <c r="E47" s="8"/>
      <c r="F47" s="8"/>
      <c r="G47" s="8"/>
      <c r="H47" s="8"/>
    </row>
    <row r="48" spans="1:8" x14ac:dyDescent="0.25">
      <c r="A48" s="8"/>
      <c r="B48" s="8"/>
      <c r="C48" s="8"/>
      <c r="D48" s="8"/>
      <c r="E48" s="8"/>
      <c r="F48" s="8"/>
      <c r="G48" s="8"/>
      <c r="H48" s="8"/>
    </row>
    <row r="49" spans="1:8" x14ac:dyDescent="0.25">
      <c r="A49" s="8"/>
      <c r="B49" s="8"/>
      <c r="C49" s="8"/>
      <c r="D49" s="8"/>
      <c r="E49" s="8"/>
      <c r="F49" s="8"/>
      <c r="G49" s="8"/>
      <c r="H49" s="8"/>
    </row>
    <row r="50" spans="1:8" x14ac:dyDescent="0.25">
      <c r="A50" s="8"/>
      <c r="B50" s="8"/>
      <c r="C50" s="8"/>
      <c r="D50" s="8"/>
      <c r="E50" s="8"/>
      <c r="F50" s="8"/>
      <c r="G50" s="8"/>
      <c r="H50" s="8"/>
    </row>
    <row r="51" spans="1:8" x14ac:dyDescent="0.25">
      <c r="A51" s="8"/>
      <c r="B51" s="8"/>
      <c r="C51" s="8"/>
      <c r="D51" s="8"/>
      <c r="E51" s="8"/>
      <c r="F51" s="8"/>
      <c r="G51" s="8"/>
      <c r="H51" s="8"/>
    </row>
    <row r="52" spans="1:8" x14ac:dyDescent="0.25">
      <c r="A52" s="8"/>
      <c r="B52" s="8"/>
      <c r="C52" s="8"/>
      <c r="D52" s="8"/>
      <c r="E52" s="8"/>
      <c r="F52" s="8"/>
      <c r="G52" s="8"/>
      <c r="H52" s="8"/>
    </row>
    <row r="53" spans="1:8" x14ac:dyDescent="0.25">
      <c r="A53" s="8"/>
      <c r="B53" s="8"/>
      <c r="C53" s="8"/>
      <c r="D53" s="8"/>
      <c r="E53" s="8"/>
      <c r="F53" s="8"/>
      <c r="G53" s="8"/>
      <c r="H53" s="8"/>
    </row>
    <row r="54" spans="1:8" x14ac:dyDescent="0.25">
      <c r="A54" s="8"/>
      <c r="B54" s="8"/>
      <c r="C54" s="8"/>
      <c r="D54" s="8"/>
      <c r="E54" s="8"/>
      <c r="F54" s="8"/>
      <c r="G54" s="8"/>
      <c r="H54" s="8"/>
    </row>
    <row r="55" spans="1:8" x14ac:dyDescent="0.25">
      <c r="A55" s="8"/>
      <c r="B55" s="8"/>
      <c r="C55" s="8"/>
      <c r="D55" s="8"/>
      <c r="E55" s="8"/>
      <c r="F55" s="8"/>
      <c r="G55" s="8"/>
      <c r="H55" s="8"/>
    </row>
    <row r="56" spans="1:8" x14ac:dyDescent="0.25">
      <c r="A56" s="8"/>
      <c r="B56" s="8"/>
      <c r="C56" s="8"/>
      <c r="D56" s="8"/>
      <c r="E56" s="8"/>
      <c r="F56" s="8"/>
      <c r="G56" s="8"/>
      <c r="H56" s="8"/>
    </row>
    <row r="57" spans="1:8" x14ac:dyDescent="0.25">
      <c r="A57" s="8"/>
      <c r="B57" s="8"/>
      <c r="C57" s="8"/>
      <c r="D57" s="8"/>
      <c r="E57" s="8"/>
      <c r="F57" s="8"/>
      <c r="G57" s="8"/>
      <c r="H57" s="8"/>
    </row>
    <row r="58" spans="1:8" x14ac:dyDescent="0.25">
      <c r="A58" s="8"/>
      <c r="B58" s="8"/>
      <c r="C58" s="8"/>
      <c r="D58" s="8"/>
      <c r="E58" s="8"/>
      <c r="F58" s="8"/>
      <c r="G58" s="8"/>
      <c r="H58" s="8"/>
    </row>
  </sheetData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EC419587BC2A044BA295FFA770FA018" ma:contentTypeVersion="2" ma:contentTypeDescription="Створення нового документа." ma:contentTypeScope="" ma:versionID="f6053147b8eec4a7fc88070647f5c9b0">
  <xsd:schema xmlns:xsd="http://www.w3.org/2001/XMLSchema" xmlns:xs="http://www.w3.org/2001/XMLSchema" xmlns:p="http://schemas.microsoft.com/office/2006/metadata/properties" xmlns:ns2="34738d79-d1ca-4d99-9739-88085d48fd98" targetNamespace="http://schemas.microsoft.com/office/2006/metadata/properties" ma:root="true" ma:fieldsID="8b32ab3f158fd06278f145d720dc8b0c" ns2:_="">
    <xsd:import namespace="34738d79-d1ca-4d99-9739-88085d48fd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38d79-d1ca-4d99-9739-88085d48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EC388C-0574-4DF0-ABBC-F72B7AC69C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216761-6C78-4B6C-92A6-ECD3133E82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9CD4E9-3A8A-4EA1-B8AD-CE3073867D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38d79-d1ca-4d99-9739-88085d48fd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Statement of financial position</vt:lpstr>
      <vt:lpstr>Consolidated income statement</vt:lpstr>
      <vt:lpstr>Cash flow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Павло Андрійович</dc:creator>
  <cp:lastModifiedBy>Ярчук Тетяна Миколаївна</cp:lastModifiedBy>
  <dcterms:created xsi:type="dcterms:W3CDTF">2020-04-10T09:44:11Z</dcterms:created>
  <dcterms:modified xsi:type="dcterms:W3CDTF">2020-08-07T09:12:17Z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0x010100DEC419587BC2A044BA295FFA770FA018</vt:lpwstr>
  </property>
</Properties>
</file>